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JCI\2025年度\一括預り金報告議案\sho10rh01\sanko\"/>
    </mc:Choice>
  </mc:AlternateContent>
  <xr:revisionPtr revIDLastSave="0" documentId="13_ncr:1_{8B308A83-BFA4-417A-962E-641ED7D30476}" xr6:coauthVersionLast="47" xr6:coauthVersionMax="47" xr10:uidLastSave="{00000000-0000-0000-0000-000000000000}"/>
  <bookViews>
    <workbookView xWindow="-98" yWindow="-98" windowWidth="21795" windowHeight="13875" activeTab="2" xr2:uid="{00000000-000D-0000-FFFF-FFFF00000000}"/>
  </bookViews>
  <sheets>
    <sheet name="参加人数 " sheetId="5" r:id="rId1"/>
    <sheet name="振込手数料 " sheetId="7" r:id="rId2"/>
    <sheet name="参考資料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8" l="1"/>
  <c r="D14" i="8"/>
  <c r="D22" i="8"/>
  <c r="H8" i="5"/>
  <c r="F7" i="5"/>
  <c r="G7" i="5" s="1"/>
  <c r="F6" i="5"/>
  <c r="G6" i="5" s="1"/>
  <c r="F5" i="5"/>
  <c r="G5" i="5" s="1"/>
  <c r="F4" i="5"/>
  <c r="G4" i="5" s="1"/>
  <c r="F3" i="5"/>
  <c r="G3" i="5" s="1"/>
  <c r="D16" i="8" l="1"/>
  <c r="D24" i="8" s="1"/>
  <c r="F8" i="5"/>
  <c r="G8" i="5" s="1"/>
</calcChain>
</file>

<file path=xl/sharedStrings.xml><?xml version="1.0" encoding="utf-8"?>
<sst xmlns="http://schemas.openxmlformats.org/spreadsheetml/2006/main" count="248" uniqueCount="158">
  <si>
    <t>事業名（場所）</t>
    <rPh sb="0" eb="2">
      <t>ジギョウ</t>
    </rPh>
    <rPh sb="2" eb="3">
      <t>メイ</t>
    </rPh>
    <rPh sb="4" eb="6">
      <t>バショ</t>
    </rPh>
    <phoneticPr fontId="26"/>
  </si>
  <si>
    <t>登録料計</t>
    <rPh sb="0" eb="2">
      <t>トウロク</t>
    </rPh>
    <rPh sb="2" eb="3">
      <t>リョウ</t>
    </rPh>
    <rPh sb="3" eb="4">
      <t>ケイ</t>
    </rPh>
    <phoneticPr fontId="26"/>
  </si>
  <si>
    <t>負担額/人</t>
    <rPh sb="0" eb="2">
      <t>フタン</t>
    </rPh>
    <rPh sb="2" eb="3">
      <t>ガク</t>
    </rPh>
    <rPh sb="4" eb="5">
      <t>ニン</t>
    </rPh>
    <phoneticPr fontId="26"/>
  </si>
  <si>
    <t>振込手数料</t>
    <rPh sb="0" eb="2">
      <t>フリコミ</t>
    </rPh>
    <rPh sb="2" eb="5">
      <t>テスウリョウ</t>
    </rPh>
    <phoneticPr fontId="26"/>
  </si>
  <si>
    <t>備考</t>
    <rPh sb="0" eb="2">
      <t>ビコウ</t>
    </rPh>
    <phoneticPr fontId="26"/>
  </si>
  <si>
    <t>賀詞交歓会</t>
    <rPh sb="0" eb="5">
      <t>ガシコウカンカイ</t>
    </rPh>
    <phoneticPr fontId="26"/>
  </si>
  <si>
    <t>日本JC（早期登録）</t>
    <rPh sb="0" eb="2">
      <t>ニホン</t>
    </rPh>
    <rPh sb="5" eb="7">
      <t>ソウキ</t>
    </rPh>
    <rPh sb="7" eb="9">
      <t>トウロク</t>
    </rPh>
    <phoneticPr fontId="26"/>
  </si>
  <si>
    <t>　振込手数料</t>
  </si>
  <si>
    <t>■北伊勢上野信用金庫</t>
    <rPh sb="1" eb="10">
      <t>キタイセウエノシンヨウキンコ</t>
    </rPh>
    <phoneticPr fontId="26"/>
  </si>
  <si>
    <t>ＪＣＩ世界会議（横浜）</t>
    <rPh sb="3" eb="5">
      <t>セカイ</t>
    </rPh>
    <rPh sb="5" eb="7">
      <t>カイギ</t>
    </rPh>
    <rPh sb="8" eb="10">
      <t>ヨコハマ</t>
    </rPh>
    <phoneticPr fontId="26"/>
  </si>
  <si>
    <t>全国大会（富山）</t>
    <rPh sb="0" eb="2">
      <t>ゼンコク</t>
    </rPh>
    <rPh sb="2" eb="4">
      <t>タイカイ</t>
    </rPh>
    <rPh sb="5" eb="7">
      <t>トヤマ</t>
    </rPh>
    <phoneticPr fontId="26"/>
  </si>
  <si>
    <t>全国大会（北海道）</t>
    <rPh sb="0" eb="2">
      <t>ゼンコク</t>
    </rPh>
    <rPh sb="2" eb="4">
      <t>タイカイ</t>
    </rPh>
    <rPh sb="5" eb="8">
      <t>ホッカイドウ</t>
    </rPh>
    <phoneticPr fontId="26"/>
  </si>
  <si>
    <t>ブロック大会（伊勢）</t>
    <rPh sb="4" eb="6">
      <t>タイカイ</t>
    </rPh>
    <rPh sb="7" eb="9">
      <t>イセ</t>
    </rPh>
    <phoneticPr fontId="26"/>
  </si>
  <si>
    <t>ブロック大会（熊野）</t>
    <rPh sb="4" eb="6">
      <t>タイカイ</t>
    </rPh>
    <rPh sb="7" eb="9">
      <t>クマノ</t>
    </rPh>
    <phoneticPr fontId="26"/>
  </si>
  <si>
    <t>東海フォーラム（静岡）</t>
    <rPh sb="0" eb="2">
      <t>トウカイ</t>
    </rPh>
    <rPh sb="8" eb="10">
      <t>シズオカ</t>
    </rPh>
    <phoneticPr fontId="26"/>
  </si>
  <si>
    <t>東海フォーラム（岐阜）</t>
    <rPh sb="0" eb="2">
      <t>トウカイ</t>
    </rPh>
    <rPh sb="8" eb="10">
      <t>ギフ</t>
    </rPh>
    <phoneticPr fontId="26"/>
  </si>
  <si>
    <t>サマーコンファレンス（横浜）</t>
    <rPh sb="11" eb="13">
      <t>ヨコハマ</t>
    </rPh>
    <phoneticPr fontId="26"/>
  </si>
  <si>
    <t>ASPAC（チェジュ）</t>
    <phoneticPr fontId="26"/>
  </si>
  <si>
    <t>ASPAC（カンボジア）</t>
    <phoneticPr fontId="26"/>
  </si>
  <si>
    <t>雨港國際青年商會との國際交流（四日市）</t>
    <rPh sb="0" eb="1">
      <t>アメ</t>
    </rPh>
    <rPh sb="1" eb="2">
      <t>ミナト</t>
    </rPh>
    <rPh sb="2" eb="4">
      <t>コクサイ</t>
    </rPh>
    <rPh sb="4" eb="6">
      <t>セイネン</t>
    </rPh>
    <rPh sb="6" eb="8">
      <t>ショウカイ</t>
    </rPh>
    <rPh sb="10" eb="12">
      <t>コクサイ</t>
    </rPh>
    <rPh sb="12" eb="14">
      <t>コウリュウ</t>
    </rPh>
    <rPh sb="15" eb="18">
      <t>ヨッカイチ</t>
    </rPh>
    <phoneticPr fontId="26"/>
  </si>
  <si>
    <t>京都会議（京都）</t>
    <rPh sb="0" eb="2">
      <t>キョウト</t>
    </rPh>
    <rPh sb="2" eb="4">
      <t>カイギ</t>
    </rPh>
    <rPh sb="5" eb="7">
      <t>キョウト</t>
    </rPh>
    <phoneticPr fontId="26"/>
  </si>
  <si>
    <t>期首会員預かり金</t>
    <rPh sb="0" eb="2">
      <t>キシュ</t>
    </rPh>
    <rPh sb="2" eb="4">
      <t>カイイン</t>
    </rPh>
    <rPh sb="4" eb="5">
      <t>アズ</t>
    </rPh>
    <rPh sb="7" eb="8">
      <t>キン</t>
    </rPh>
    <phoneticPr fontId="26"/>
  </si>
  <si>
    <t>期首会員人数</t>
    <rPh sb="0" eb="2">
      <t>キシュ</t>
    </rPh>
    <rPh sb="2" eb="4">
      <t>カイイン</t>
    </rPh>
    <rPh sb="4" eb="5">
      <t>ニン</t>
    </rPh>
    <rPh sb="5" eb="6">
      <t>スウ</t>
    </rPh>
    <phoneticPr fontId="26"/>
  </si>
  <si>
    <t>1(55)</t>
    <phoneticPr fontId="26"/>
  </si>
  <si>
    <t>ＪＣＩ世界会議（南アフリカ）</t>
    <rPh sb="3" eb="5">
      <t>セカイ</t>
    </rPh>
    <rPh sb="5" eb="7">
      <t>カイギ</t>
    </rPh>
    <rPh sb="8" eb="9">
      <t>ミナミ</t>
    </rPh>
    <phoneticPr fontId="26"/>
  </si>
  <si>
    <t>20(36)</t>
    <phoneticPr fontId="26"/>
  </si>
  <si>
    <t>全国大会（栃木）</t>
    <rPh sb="0" eb="2">
      <t>ゼンコク</t>
    </rPh>
    <rPh sb="2" eb="4">
      <t>タイカイ</t>
    </rPh>
    <rPh sb="5" eb="7">
      <t>トチギ</t>
    </rPh>
    <phoneticPr fontId="26"/>
  </si>
  <si>
    <t>ブロック大会（伊賀）</t>
    <rPh sb="4" eb="6">
      <t>タイカイ</t>
    </rPh>
    <rPh sb="7" eb="9">
      <t>イガ</t>
    </rPh>
    <phoneticPr fontId="26"/>
  </si>
  <si>
    <t>0(29)</t>
    <phoneticPr fontId="26"/>
  </si>
  <si>
    <t>25(31)</t>
    <phoneticPr fontId="26"/>
  </si>
  <si>
    <t>東海フォーラム（豊田）</t>
    <rPh sb="0" eb="2">
      <t>トウカイ</t>
    </rPh>
    <rPh sb="8" eb="10">
      <t>トヨタ</t>
    </rPh>
    <phoneticPr fontId="26"/>
  </si>
  <si>
    <t>6(28)</t>
    <phoneticPr fontId="26"/>
  </si>
  <si>
    <t>22(34)</t>
    <phoneticPr fontId="26"/>
  </si>
  <si>
    <t>6(50)</t>
    <phoneticPr fontId="26"/>
  </si>
  <si>
    <t>ASPAC（台湾）</t>
    <rPh sb="6" eb="8">
      <t>タイワン</t>
    </rPh>
    <phoneticPr fontId="26"/>
  </si>
  <si>
    <t>1(0)</t>
    <phoneticPr fontId="26"/>
  </si>
  <si>
    <t>新年式典</t>
    <rPh sb="0" eb="2">
      <t>シンネン</t>
    </rPh>
    <rPh sb="2" eb="4">
      <t>シキテン</t>
    </rPh>
    <phoneticPr fontId="26"/>
  </si>
  <si>
    <t>2016実績</t>
    <rPh sb="4" eb="6">
      <t>ジッセキ</t>
    </rPh>
    <phoneticPr fontId="26"/>
  </si>
  <si>
    <t>2016予定</t>
    <rPh sb="4" eb="6">
      <t>ヨテイ</t>
    </rPh>
    <phoneticPr fontId="26"/>
  </si>
  <si>
    <t>2017実績</t>
    <rPh sb="4" eb="6">
      <t>ジッセキ</t>
    </rPh>
    <phoneticPr fontId="26"/>
  </si>
  <si>
    <t>2017予定</t>
    <rPh sb="4" eb="6">
      <t>ヨテイ</t>
    </rPh>
    <phoneticPr fontId="26"/>
  </si>
  <si>
    <t>2018実績</t>
    <rPh sb="4" eb="6">
      <t>ジッセキ</t>
    </rPh>
    <phoneticPr fontId="26"/>
  </si>
  <si>
    <t>2018予定</t>
    <rPh sb="4" eb="6">
      <t>ヨテイ</t>
    </rPh>
    <phoneticPr fontId="26"/>
  </si>
  <si>
    <t>2019実績</t>
    <rPh sb="4" eb="6">
      <t>ジッセキ</t>
    </rPh>
    <phoneticPr fontId="26"/>
  </si>
  <si>
    <t>2019予定</t>
    <rPh sb="4" eb="6">
      <t>ヨテイ</t>
    </rPh>
    <phoneticPr fontId="26"/>
  </si>
  <si>
    <t>2021実績</t>
    <rPh sb="4" eb="6">
      <t>ジッセキ</t>
    </rPh>
    <phoneticPr fontId="26"/>
  </si>
  <si>
    <t>他行宛</t>
    <rPh sb="0" eb="2">
      <t>タコウ</t>
    </rPh>
    <rPh sb="2" eb="3">
      <t>アテ</t>
    </rPh>
    <phoneticPr fontId="31"/>
  </si>
  <si>
    <t>本支店宛</t>
    <rPh sb="0" eb="1">
      <t>ホン</t>
    </rPh>
    <rPh sb="1" eb="3">
      <t>シテン</t>
    </rPh>
    <rPh sb="3" eb="4">
      <t>アテ</t>
    </rPh>
    <phoneticPr fontId="31"/>
  </si>
  <si>
    <t>同一店宛</t>
    <rPh sb="0" eb="2">
      <t>ドウイツ</t>
    </rPh>
    <rPh sb="2" eb="3">
      <t>テン</t>
    </rPh>
    <rPh sb="3" eb="4">
      <t>アテ</t>
    </rPh>
    <phoneticPr fontId="31"/>
  </si>
  <si>
    <t>窓口</t>
    <rPh sb="0" eb="2">
      <t>マドグチ</t>
    </rPh>
    <phoneticPr fontId="31"/>
  </si>
  <si>
    <t>ご参考</t>
    <rPh sb="1" eb="3">
      <t>サンコウ</t>
    </rPh>
    <phoneticPr fontId="31"/>
  </si>
  <si>
    <t>57(0)</t>
    <phoneticPr fontId="26"/>
  </si>
  <si>
    <t>4(17)</t>
    <phoneticPr fontId="31"/>
  </si>
  <si>
    <t>※キャッシュカードを使用した</t>
    <rPh sb="10" eb="12">
      <t>シヨウ</t>
    </rPh>
    <phoneticPr fontId="31"/>
  </si>
  <si>
    <t>一律</t>
    <rPh sb="0" eb="2">
      <t>イチリツ</t>
    </rPh>
    <phoneticPr fontId="31"/>
  </si>
  <si>
    <t>同一店内、本支店あて振り込みは無料</t>
    <rPh sb="0" eb="2">
      <t>ドウイツ</t>
    </rPh>
    <rPh sb="2" eb="4">
      <t>テンナイ</t>
    </rPh>
    <rPh sb="5" eb="8">
      <t>ホンシテン</t>
    </rPh>
    <rPh sb="10" eb="11">
      <t>フ</t>
    </rPh>
    <rPh sb="12" eb="13">
      <t>コ</t>
    </rPh>
    <rPh sb="15" eb="17">
      <t>ムリョウ</t>
    </rPh>
    <phoneticPr fontId="31"/>
  </si>
  <si>
    <t>東海フォーラム（鳥羽）</t>
    <rPh sb="0" eb="2">
      <t>トウカイ</t>
    </rPh>
    <rPh sb="8" eb="10">
      <t>トバ</t>
    </rPh>
    <phoneticPr fontId="26"/>
  </si>
  <si>
    <t>ブロック大会（桑名）</t>
    <rPh sb="4" eb="6">
      <t>タイカイ</t>
    </rPh>
    <rPh sb="7" eb="9">
      <t>クワナ</t>
    </rPh>
    <phoneticPr fontId="26"/>
  </si>
  <si>
    <t>ASPAC（大阪）</t>
    <rPh sb="6" eb="8">
      <t>オオサカ</t>
    </rPh>
    <phoneticPr fontId="26"/>
  </si>
  <si>
    <t>全国大会（大分）</t>
    <rPh sb="0" eb="2">
      <t>ゼンコク</t>
    </rPh>
    <rPh sb="2" eb="4">
      <t>タイカイ</t>
    </rPh>
    <rPh sb="5" eb="7">
      <t>オオイタ</t>
    </rPh>
    <phoneticPr fontId="26"/>
  </si>
  <si>
    <t>ＪＣＩ世界会議
（エストニア）</t>
    <rPh sb="3" eb="5">
      <t>セカイ</t>
    </rPh>
    <rPh sb="5" eb="7">
      <t>カイギ</t>
    </rPh>
    <phoneticPr fontId="26"/>
  </si>
  <si>
    <t>2020予定</t>
    <rPh sb="4" eb="6">
      <t>ヨテイ</t>
    </rPh>
    <phoneticPr fontId="26"/>
  </si>
  <si>
    <t>2020実績</t>
    <rPh sb="4" eb="6">
      <t>ジッセキ</t>
    </rPh>
    <phoneticPr fontId="31"/>
  </si>
  <si>
    <t>ＪＣＩ世界会議（香港）</t>
    <rPh sb="3" eb="5">
      <t>セカイ</t>
    </rPh>
    <rPh sb="5" eb="7">
      <t>カイギ</t>
    </rPh>
    <rPh sb="8" eb="10">
      <t>ホンコン</t>
    </rPh>
    <phoneticPr fontId="26"/>
  </si>
  <si>
    <t>ASPAC（インドネシア）</t>
    <phoneticPr fontId="26"/>
  </si>
  <si>
    <t>全国大会（東京）</t>
    <rPh sb="0" eb="2">
      <t>ゼンコク</t>
    </rPh>
    <rPh sb="2" eb="4">
      <t>タイカイ</t>
    </rPh>
    <rPh sb="5" eb="7">
      <t>トウキョウ</t>
    </rPh>
    <phoneticPr fontId="26"/>
  </si>
  <si>
    <t>2023予定</t>
    <rPh sb="4" eb="6">
      <t>ヨテイ</t>
    </rPh>
    <phoneticPr fontId="26"/>
  </si>
  <si>
    <t>2021HYBRID</t>
    <phoneticPr fontId="26"/>
  </si>
  <si>
    <t>2022予定</t>
    <rPh sb="4" eb="6">
      <t>ヨテイ</t>
    </rPh>
    <phoneticPr fontId="31"/>
  </si>
  <si>
    <t>2022実績</t>
    <rPh sb="4" eb="6">
      <t>ジッセキ</t>
    </rPh>
    <phoneticPr fontId="31"/>
  </si>
  <si>
    <t>ブロック大会（津）</t>
    <rPh sb="4" eb="6">
      <t>タイカイ</t>
    </rPh>
    <rPh sb="7" eb="8">
      <t>ツ</t>
    </rPh>
    <phoneticPr fontId="26"/>
  </si>
  <si>
    <t>2024予定</t>
    <rPh sb="4" eb="6">
      <t>ヨテイ</t>
    </rPh>
    <phoneticPr fontId="26"/>
  </si>
  <si>
    <t>2023実績</t>
    <rPh sb="4" eb="6">
      <t>ジッセキ</t>
    </rPh>
    <phoneticPr fontId="26"/>
  </si>
  <si>
    <t>ASPAC（鹿児島）</t>
    <rPh sb="6" eb="9">
      <t>カゴシマ</t>
    </rPh>
    <phoneticPr fontId="26"/>
  </si>
  <si>
    <t>ASPAC（モンゴル）</t>
    <phoneticPr fontId="26"/>
  </si>
  <si>
    <t>東海フォーラム（志摩）</t>
    <rPh sb="0" eb="2">
      <t>トウカイ</t>
    </rPh>
    <rPh sb="8" eb="10">
      <t>シマ</t>
    </rPh>
    <phoneticPr fontId="26"/>
  </si>
  <si>
    <t>東海フォーラム（名古屋）</t>
    <rPh sb="0" eb="2">
      <t>トウカイ</t>
    </rPh>
    <rPh sb="8" eb="11">
      <t>ナゴヤ</t>
    </rPh>
    <phoneticPr fontId="26"/>
  </si>
  <si>
    <t>ブロック大会（四日市）</t>
    <rPh sb="4" eb="6">
      <t>タイカイ</t>
    </rPh>
    <rPh sb="7" eb="10">
      <t>ヨッカイチ</t>
    </rPh>
    <phoneticPr fontId="26"/>
  </si>
  <si>
    <t>ブロック大会（鳥羽）</t>
    <rPh sb="4" eb="6">
      <t>タイカイ</t>
    </rPh>
    <rPh sb="7" eb="9">
      <t>トバ</t>
    </rPh>
    <phoneticPr fontId="26"/>
  </si>
  <si>
    <t>ブロック大会（松阪）</t>
    <rPh sb="4" eb="6">
      <t>タイカイ</t>
    </rPh>
    <rPh sb="7" eb="9">
      <t>マツサカ</t>
    </rPh>
    <phoneticPr fontId="26"/>
  </si>
  <si>
    <t>全国大会（宮崎）</t>
    <rPh sb="0" eb="2">
      <t>ゼンコク</t>
    </rPh>
    <rPh sb="2" eb="4">
      <t>タイカイ</t>
    </rPh>
    <rPh sb="5" eb="7">
      <t>ミヤザキ</t>
    </rPh>
    <phoneticPr fontId="26"/>
  </si>
  <si>
    <t>全国大会（埼玉）</t>
    <rPh sb="0" eb="2">
      <t>ゼンコク</t>
    </rPh>
    <rPh sb="2" eb="4">
      <t>タイカイ</t>
    </rPh>
    <rPh sb="5" eb="7">
      <t>サイタマ</t>
    </rPh>
    <phoneticPr fontId="26"/>
  </si>
  <si>
    <t>全国大会（広島）</t>
    <rPh sb="0" eb="2">
      <t>ゼンコク</t>
    </rPh>
    <rPh sb="2" eb="4">
      <t>タイカイ</t>
    </rPh>
    <rPh sb="5" eb="7">
      <t>ヒロシマ</t>
    </rPh>
    <phoneticPr fontId="26"/>
  </si>
  <si>
    <t>ＪＣＩ世界会議（インド）</t>
    <rPh sb="3" eb="5">
      <t>セカイ</t>
    </rPh>
    <rPh sb="5" eb="7">
      <t>カイギ</t>
    </rPh>
    <phoneticPr fontId="26"/>
  </si>
  <si>
    <t>ＪＣＩ世界会議（オランダ）</t>
    <rPh sb="3" eb="5">
      <t>セカイ</t>
    </rPh>
    <rPh sb="5" eb="7">
      <t>カイギ</t>
    </rPh>
    <phoneticPr fontId="26"/>
  </si>
  <si>
    <t>ＪＣＩ世界会議（カナダ）</t>
    <rPh sb="3" eb="5">
      <t>セカイ</t>
    </rPh>
    <rPh sb="5" eb="7">
      <t>カイギ</t>
    </rPh>
    <phoneticPr fontId="26"/>
  </si>
  <si>
    <t>期首会員人数</t>
    <rPh sb="0" eb="2">
      <t>キシュ</t>
    </rPh>
    <rPh sb="2" eb="4">
      <t>カイイン</t>
    </rPh>
    <rPh sb="4" eb="6">
      <t>ニンズウ</t>
    </rPh>
    <phoneticPr fontId="31"/>
  </si>
  <si>
    <t>登録料※</t>
    <rPh sb="0" eb="2">
      <t>トウロク</t>
    </rPh>
    <rPh sb="2" eb="3">
      <t>リョウ</t>
    </rPh>
    <phoneticPr fontId="26"/>
  </si>
  <si>
    <t>※アンケートより算出</t>
    <rPh sb="8" eb="10">
      <t>サンシュツ</t>
    </rPh>
    <phoneticPr fontId="31"/>
  </si>
  <si>
    <t>全国大会（福岡）</t>
    <rPh sb="0" eb="2">
      <t>ゼンコク</t>
    </rPh>
    <rPh sb="2" eb="4">
      <t>タイカイ</t>
    </rPh>
    <rPh sb="5" eb="7">
      <t>フクオカ</t>
    </rPh>
    <phoneticPr fontId="26"/>
  </si>
  <si>
    <t>JCI世界会議（スイス）</t>
    <rPh sb="3" eb="5">
      <t>セカイ</t>
    </rPh>
    <rPh sb="5" eb="7">
      <t>カイギ</t>
    </rPh>
    <phoneticPr fontId="26"/>
  </si>
  <si>
    <t>JCI世界会議（台湾）</t>
    <rPh sb="3" eb="5">
      <t>セカイ</t>
    </rPh>
    <rPh sb="5" eb="7">
      <t>カイギ</t>
    </rPh>
    <rPh sb="8" eb="10">
      <t>タイワン</t>
    </rPh>
    <phoneticPr fontId="26"/>
  </si>
  <si>
    <t>6月</t>
    <rPh sb="1" eb="2">
      <t>ガツ</t>
    </rPh>
    <phoneticPr fontId="26"/>
  </si>
  <si>
    <t>7月</t>
    <rPh sb="1" eb="2">
      <t>ガツ</t>
    </rPh>
    <phoneticPr fontId="26"/>
  </si>
  <si>
    <t>10月</t>
    <rPh sb="2" eb="3">
      <t>ガツ</t>
    </rPh>
    <phoneticPr fontId="26"/>
  </si>
  <si>
    <t>11月</t>
    <rPh sb="2" eb="3">
      <t>ガツ</t>
    </rPh>
    <phoneticPr fontId="26"/>
  </si>
  <si>
    <t>440円</t>
    <rPh sb="3" eb="4">
      <t>エン</t>
    </rPh>
    <phoneticPr fontId="31"/>
  </si>
  <si>
    <t>770円</t>
    <rPh sb="3" eb="4">
      <t>エン</t>
    </rPh>
    <phoneticPr fontId="31"/>
  </si>
  <si>
    <t>330円※</t>
    <rPh sb="3" eb="4">
      <t>エン</t>
    </rPh>
    <phoneticPr fontId="31"/>
  </si>
  <si>
    <t>660円※</t>
    <rPh sb="3" eb="4">
      <t>エン</t>
    </rPh>
    <phoneticPr fontId="31"/>
  </si>
  <si>
    <t>他行あては440円</t>
    <rPh sb="0" eb="2">
      <t>タコウ</t>
    </rPh>
    <rPh sb="8" eb="9">
      <t>エン</t>
    </rPh>
    <phoneticPr fontId="31"/>
  </si>
  <si>
    <t>ATM</t>
    <phoneticPr fontId="31"/>
  </si>
  <si>
    <t>■三十三銀行</t>
    <rPh sb="1" eb="6">
      <t>サンジュウサンギンコウ</t>
    </rPh>
    <phoneticPr fontId="31"/>
  </si>
  <si>
    <t>同一店内宛て振り込みは無料</t>
    <rPh sb="0" eb="2">
      <t>ドウイツ</t>
    </rPh>
    <rPh sb="2" eb="4">
      <t>テンナイ</t>
    </rPh>
    <rPh sb="4" eb="5">
      <t>ア</t>
    </rPh>
    <rPh sb="6" eb="7">
      <t>フ</t>
    </rPh>
    <rPh sb="8" eb="9">
      <t>コ</t>
    </rPh>
    <rPh sb="11" eb="13">
      <t>ムリョウ</t>
    </rPh>
    <phoneticPr fontId="31"/>
  </si>
  <si>
    <t>同行宛</t>
    <rPh sb="0" eb="1">
      <t>オナ</t>
    </rPh>
    <rPh sb="1" eb="2">
      <t>コウ</t>
    </rPh>
    <rPh sb="2" eb="3">
      <t>アテ</t>
    </rPh>
    <phoneticPr fontId="31"/>
  </si>
  <si>
    <t>220円</t>
    <rPh sb="3" eb="4">
      <t>エン</t>
    </rPh>
    <phoneticPr fontId="31"/>
  </si>
  <si>
    <t>他行宛ては440円</t>
    <rPh sb="0" eb="2">
      <t>タコウ</t>
    </rPh>
    <rPh sb="2" eb="3">
      <t>ア</t>
    </rPh>
    <rPh sb="8" eb="9">
      <t>エン</t>
    </rPh>
    <phoneticPr fontId="31"/>
  </si>
  <si>
    <t>収入</t>
    <rPh sb="0" eb="2">
      <t>シュウニュウ</t>
    </rPh>
    <phoneticPr fontId="26"/>
  </si>
  <si>
    <t>合計</t>
    <rPh sb="0" eb="2">
      <t>ゴウケイ</t>
    </rPh>
    <phoneticPr fontId="26"/>
  </si>
  <si>
    <t>①</t>
    <phoneticPr fontId="31"/>
  </si>
  <si>
    <t>支出</t>
    <rPh sb="0" eb="2">
      <t>シシュツ</t>
    </rPh>
    <phoneticPr fontId="26"/>
  </si>
  <si>
    <t>ASPAC</t>
    <phoneticPr fontId="26"/>
  </si>
  <si>
    <t>②</t>
    <phoneticPr fontId="31"/>
  </si>
  <si>
    <t>振込手数料</t>
    <rPh sb="0" eb="2">
      <t>フリコミ</t>
    </rPh>
    <rPh sb="2" eb="5">
      <t>テスウリョウ</t>
    </rPh>
    <phoneticPr fontId="31"/>
  </si>
  <si>
    <t>③</t>
    <phoneticPr fontId="31"/>
  </si>
  <si>
    <t>残金</t>
    <rPh sb="0" eb="1">
      <t>ザン</t>
    </rPh>
    <rPh sb="1" eb="2">
      <t>キン</t>
    </rPh>
    <phoneticPr fontId="26"/>
  </si>
  <si>
    <t>①-②-③</t>
    <phoneticPr fontId="31"/>
  </si>
  <si>
    <t>④</t>
    <phoneticPr fontId="31"/>
  </si>
  <si>
    <t>今後の事業</t>
    <rPh sb="0" eb="2">
      <t>コンゴ</t>
    </rPh>
    <rPh sb="3" eb="5">
      <t>ジギョウ</t>
    </rPh>
    <phoneticPr fontId="26"/>
  </si>
  <si>
    <t>⑤</t>
    <phoneticPr fontId="31"/>
  </si>
  <si>
    <t>余剰金</t>
    <rPh sb="0" eb="3">
      <t>ヨジョウキン</t>
    </rPh>
    <phoneticPr fontId="26"/>
  </si>
  <si>
    <t>④-⑤</t>
    <phoneticPr fontId="31"/>
  </si>
  <si>
    <t>⑥</t>
    <phoneticPr fontId="31"/>
  </si>
  <si>
    <t>2025年度予定</t>
    <rPh sb="4" eb="5">
      <t>ネン</t>
    </rPh>
    <rPh sb="5" eb="6">
      <t>ド</t>
    </rPh>
    <rPh sb="6" eb="8">
      <t>ヨテイ</t>
    </rPh>
    <phoneticPr fontId="26"/>
  </si>
  <si>
    <t>2025予定</t>
    <rPh sb="4" eb="6">
      <t>ヨテイ</t>
    </rPh>
    <phoneticPr fontId="26"/>
  </si>
  <si>
    <t>8月</t>
    <rPh sb="1" eb="2">
      <t>ガツ</t>
    </rPh>
    <phoneticPr fontId="26"/>
  </si>
  <si>
    <t>東海コンファレンス（半田）</t>
    <rPh sb="0" eb="2">
      <t>トウカイ</t>
    </rPh>
    <rPh sb="10" eb="12">
      <t>ハンダ</t>
    </rPh>
    <phoneticPr fontId="26"/>
  </si>
  <si>
    <t>全国大会（佐賀）</t>
    <rPh sb="0" eb="2">
      <t>ゼンコク</t>
    </rPh>
    <rPh sb="2" eb="4">
      <t>タイカイ</t>
    </rPh>
    <rPh sb="5" eb="7">
      <t>サガ</t>
    </rPh>
    <phoneticPr fontId="26"/>
  </si>
  <si>
    <t>JCI世界会議（チュニジア）</t>
    <rPh sb="3" eb="5">
      <t>セカイ</t>
    </rPh>
    <rPh sb="5" eb="7">
      <t>カイギ</t>
    </rPh>
    <phoneticPr fontId="26"/>
  </si>
  <si>
    <t>期首会員予定数2024/11/11時点</t>
    <rPh sb="0" eb="2">
      <t>キシュ</t>
    </rPh>
    <rPh sb="2" eb="4">
      <t>カイイン</t>
    </rPh>
    <rPh sb="4" eb="6">
      <t>ヨテイ</t>
    </rPh>
    <rPh sb="6" eb="7">
      <t>スウ</t>
    </rPh>
    <rPh sb="17" eb="19">
      <t>ジテン</t>
    </rPh>
    <phoneticPr fontId="31"/>
  </si>
  <si>
    <t>※2024年度登録料より引用</t>
    <rPh sb="5" eb="7">
      <t>ネンド</t>
    </rPh>
    <rPh sb="7" eb="10">
      <t>トウロクリョウ</t>
    </rPh>
    <rPh sb="12" eb="14">
      <t>インヨウ</t>
    </rPh>
    <phoneticPr fontId="31"/>
  </si>
  <si>
    <t>2024実績</t>
    <rPh sb="4" eb="6">
      <t>ジッセキ</t>
    </rPh>
    <phoneticPr fontId="26"/>
  </si>
  <si>
    <t>ブロック大会（志摩）</t>
    <rPh sb="4" eb="6">
      <t>タイカイ</t>
    </rPh>
    <rPh sb="7" eb="9">
      <t>シマ</t>
    </rPh>
    <phoneticPr fontId="26"/>
  </si>
  <si>
    <t>2025年07月1日現在</t>
    <rPh sb="4" eb="5">
      <t>ネン</t>
    </rPh>
    <rPh sb="7" eb="8">
      <t>ガツ</t>
    </rPh>
    <rPh sb="9" eb="10">
      <t>ニチ</t>
    </rPh>
    <rPh sb="10" eb="12">
      <t>ゲンザイ</t>
    </rPh>
    <phoneticPr fontId="31"/>
  </si>
  <si>
    <t>2025実績</t>
    <rPh sb="4" eb="6">
      <t>ジッセキ</t>
    </rPh>
    <phoneticPr fontId="31"/>
  </si>
  <si>
    <t>ＪCＩ世界会議（チュニジア）</t>
    <phoneticPr fontId="26"/>
  </si>
  <si>
    <t>期首会員</t>
    <rPh sb="0" eb="4">
      <t>キシュカイイン</t>
    </rPh>
    <phoneticPr fontId="31"/>
  </si>
  <si>
    <t>4月承認（石井君）</t>
    <rPh sb="1" eb="2">
      <t>ガツ</t>
    </rPh>
    <rPh sb="2" eb="4">
      <t>ショウニン</t>
    </rPh>
    <rPh sb="5" eb="7">
      <t>イシイ</t>
    </rPh>
    <rPh sb="7" eb="8">
      <t>クン</t>
    </rPh>
    <phoneticPr fontId="31"/>
  </si>
  <si>
    <t>52,000×１＝</t>
    <phoneticPr fontId="26"/>
  </si>
  <si>
    <t>52,000×4＝</t>
    <phoneticPr fontId="26"/>
  </si>
  <si>
    <t>5月承認（重田君、樋口君、若林君、戸板君）</t>
    <rPh sb="1" eb="2">
      <t>ガツ</t>
    </rPh>
    <rPh sb="2" eb="4">
      <t>ショウニン</t>
    </rPh>
    <rPh sb="5" eb="8">
      <t>シゲタクン</t>
    </rPh>
    <rPh sb="9" eb="11">
      <t>ヒグチ</t>
    </rPh>
    <rPh sb="11" eb="12">
      <t>クン</t>
    </rPh>
    <rPh sb="13" eb="16">
      <t>ワカバヤシクン</t>
    </rPh>
    <rPh sb="17" eb="20">
      <t>トイタクン</t>
    </rPh>
    <phoneticPr fontId="31"/>
  </si>
  <si>
    <t>ASPACモンゴル大会登録料返金分（森君）</t>
    <rPh sb="9" eb="11">
      <t>タイカイ</t>
    </rPh>
    <rPh sb="11" eb="14">
      <t>トウロクリョウ</t>
    </rPh>
    <rPh sb="14" eb="17">
      <t>ヘンキンブン</t>
    </rPh>
    <rPh sb="18" eb="20">
      <t>モリクン</t>
    </rPh>
    <phoneticPr fontId="26"/>
  </si>
  <si>
    <t>54,000円×1＝</t>
    <rPh sb="6" eb="7">
      <t>エン</t>
    </rPh>
    <phoneticPr fontId="31"/>
  </si>
  <si>
    <t>100,000×6名=</t>
    <rPh sb="9" eb="10">
      <t>メイ</t>
    </rPh>
    <phoneticPr fontId="31"/>
  </si>
  <si>
    <t>54,000×7 ＝</t>
    <phoneticPr fontId="26"/>
  </si>
  <si>
    <t>13,000×24名=</t>
    <phoneticPr fontId="31"/>
  </si>
  <si>
    <t>52,000×35＝</t>
    <phoneticPr fontId="26"/>
  </si>
  <si>
    <t>サマーコンファレンス2025</t>
    <phoneticPr fontId="31"/>
  </si>
  <si>
    <t>10,000×19＝</t>
    <phoneticPr fontId="31"/>
  </si>
  <si>
    <t>770×3回=</t>
    <rPh sb="5" eb="6">
      <t>カイ</t>
    </rPh>
    <phoneticPr fontId="31"/>
  </si>
  <si>
    <t>会員数</t>
    <rPh sb="0" eb="3">
      <t>カイインスウ</t>
    </rPh>
    <phoneticPr fontId="26"/>
  </si>
  <si>
    <t>33,000×1＝</t>
    <phoneticPr fontId="31"/>
  </si>
  <si>
    <t>7月承認（堀木君）</t>
    <rPh sb="1" eb="2">
      <t>ガツ</t>
    </rPh>
    <rPh sb="2" eb="4">
      <t>ショウニン</t>
    </rPh>
    <rPh sb="5" eb="7">
      <t>ホリキ</t>
    </rPh>
    <rPh sb="7" eb="8">
      <t>クン</t>
    </rPh>
    <phoneticPr fontId="31"/>
  </si>
  <si>
    <t>東海コンファレンス2025</t>
    <rPh sb="0" eb="2">
      <t>トウカイ</t>
    </rPh>
    <phoneticPr fontId="31"/>
  </si>
  <si>
    <t>770×3＝</t>
    <phoneticPr fontId="31"/>
  </si>
  <si>
    <t>東海コンファレンス2025登録料返金分（中島君）</t>
    <phoneticPr fontId="31"/>
  </si>
  <si>
    <t>5,000×1＝</t>
    <phoneticPr fontId="31"/>
  </si>
  <si>
    <t>5,000×16＝</t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</si>
</sst>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3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0"/>
      <name val="ＭＳ Ｐゴシック"/>
      <family val="3"/>
      <charset val="128"/>
    </font>
    <font>
      <sz val="11"/>
      <color indexed="0"/>
      <name val="ＭＳ 明朝"/>
      <family val="1"/>
      <charset val="128"/>
    </font>
    <font>
      <sz val="1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7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176" fontId="4" fillId="0" borderId="0" applyFill="0" applyBorder="0" applyAlignment="0"/>
    <xf numFmtId="0" fontId="5" fillId="0" borderId="1" applyNumberFormat="0" applyAlignment="0" applyProtection="0">
      <alignment horizontal="left" vertical="center"/>
    </xf>
    <xf numFmtId="0" fontId="5" fillId="0" borderId="2">
      <alignment horizontal="left" vertical="center"/>
    </xf>
    <xf numFmtId="0" fontId="6" fillId="0" borderId="0"/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8" fillId="20" borderId="3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1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2" fillId="22" borderId="4" applyNumberFormat="0" applyFon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3" fillId="2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9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0" fillId="23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2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5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0" borderId="0" applyFont="0">
      <alignment vertical="center"/>
    </xf>
    <xf numFmtId="0" fontId="1" fillId="0" borderId="0" applyFont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3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5" fillId="0" borderId="0">
      <alignment vertical="center"/>
    </xf>
    <xf numFmtId="0" fontId="28" fillId="0" borderId="0" applyNumberFormat="0" applyBorder="0" applyProtection="0">
      <alignment vertical="center"/>
    </xf>
    <xf numFmtId="0" fontId="15" fillId="0" borderId="0">
      <alignment vertical="center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7" fillId="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30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24" fillId="0" borderId="0"/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4" fillId="0" borderId="0">
      <alignment vertical="center"/>
    </xf>
    <xf numFmtId="38" fontId="34" fillId="0" borderId="0" applyFont="0" applyFill="0" applyBorder="0" applyAlignment="0" applyProtection="0">
      <alignment vertical="center"/>
    </xf>
    <xf numFmtId="0" fontId="1" fillId="0" borderId="0"/>
  </cellStyleXfs>
  <cellXfs count="105">
    <xf numFmtId="0" fontId="0" fillId="0" borderId="0" xfId="0">
      <alignment vertical="center"/>
    </xf>
    <xf numFmtId="0" fontId="33" fillId="0" borderId="0" xfId="254" applyFont="1">
      <alignment vertical="center"/>
    </xf>
    <xf numFmtId="0" fontId="32" fillId="0" borderId="0" xfId="254" applyFont="1">
      <alignment vertical="center"/>
    </xf>
    <xf numFmtId="0" fontId="33" fillId="0" borderId="13" xfId="254" applyFont="1" applyBorder="1" applyAlignment="1">
      <alignment horizontal="center" vertical="center"/>
    </xf>
    <xf numFmtId="0" fontId="35" fillId="0" borderId="19" xfId="249" applyFont="1" applyBorder="1" applyAlignment="1">
      <alignment horizontal="center" vertical="center" shrinkToFit="1"/>
    </xf>
    <xf numFmtId="0" fontId="35" fillId="0" borderId="20" xfId="249" applyFont="1" applyBorder="1" applyAlignment="1">
      <alignment horizontal="center" vertical="center" shrinkToFit="1"/>
    </xf>
    <xf numFmtId="0" fontId="35" fillId="0" borderId="21" xfId="249" applyFont="1" applyBorder="1" applyAlignment="1">
      <alignment horizontal="center" vertical="center" shrinkToFit="1"/>
    </xf>
    <xf numFmtId="0" fontId="35" fillId="0" borderId="22" xfId="249" applyFont="1" applyBorder="1" applyAlignment="1">
      <alignment horizontal="left" vertical="center" shrinkToFit="1"/>
    </xf>
    <xf numFmtId="38" fontId="35" fillId="0" borderId="16" xfId="140" applyFont="1" applyFill="1" applyBorder="1" applyAlignment="1">
      <alignment vertical="center" shrinkToFit="1"/>
    </xf>
    <xf numFmtId="38" fontId="35" fillId="0" borderId="23" xfId="140" applyFont="1" applyFill="1" applyBorder="1" applyAlignment="1">
      <alignment vertical="center" shrinkToFit="1"/>
    </xf>
    <xf numFmtId="0" fontId="35" fillId="0" borderId="22" xfId="249" applyFont="1" applyBorder="1" applyAlignment="1">
      <alignment vertical="center" shrinkToFit="1"/>
    </xf>
    <xf numFmtId="38" fontId="35" fillId="0" borderId="16" xfId="140" applyFont="1" applyFill="1" applyBorder="1" applyAlignment="1">
      <alignment horizontal="right" vertical="center" shrinkToFit="1"/>
    </xf>
    <xf numFmtId="38" fontId="35" fillId="0" borderId="23" xfId="140" applyFont="1" applyFill="1" applyBorder="1" applyAlignment="1">
      <alignment horizontal="right" vertical="center" shrinkToFit="1"/>
    </xf>
    <xf numFmtId="0" fontId="35" fillId="0" borderId="16" xfId="249" applyFont="1" applyBorder="1" applyAlignment="1">
      <alignment vertical="center" shrinkToFit="1"/>
    </xf>
    <xf numFmtId="0" fontId="35" fillId="0" borderId="24" xfId="249" applyFont="1" applyBorder="1" applyAlignment="1">
      <alignment vertical="center" shrinkToFit="1"/>
    </xf>
    <xf numFmtId="0" fontId="35" fillId="0" borderId="17" xfId="249" applyFont="1" applyBorder="1" applyAlignment="1">
      <alignment vertical="center" shrinkToFit="1"/>
    </xf>
    <xf numFmtId="38" fontId="35" fillId="25" borderId="16" xfId="140" applyFont="1" applyFill="1" applyBorder="1" applyAlignment="1">
      <alignment vertical="center" shrinkToFit="1"/>
    </xf>
    <xf numFmtId="38" fontId="35" fillId="25" borderId="23" xfId="140" applyFont="1" applyFill="1" applyBorder="1" applyAlignment="1">
      <alignment vertical="center" shrinkToFit="1"/>
    </xf>
    <xf numFmtId="0" fontId="35" fillId="0" borderId="24" xfId="249" applyFont="1" applyBorder="1" applyAlignment="1">
      <alignment horizontal="left" vertical="center" shrinkToFit="1"/>
    </xf>
    <xf numFmtId="0" fontId="35" fillId="0" borderId="24" xfId="0" applyFont="1" applyBorder="1" applyAlignment="1">
      <alignment horizontal="right" vertical="center"/>
    </xf>
    <xf numFmtId="0" fontId="35" fillId="0" borderId="16" xfId="0" applyFont="1" applyBorder="1">
      <alignment vertical="center"/>
    </xf>
    <xf numFmtId="0" fontId="35" fillId="0" borderId="23" xfId="0" applyFont="1" applyBorder="1">
      <alignment vertical="center"/>
    </xf>
    <xf numFmtId="0" fontId="35" fillId="0" borderId="16" xfId="0" applyFont="1" applyBorder="1" applyAlignment="1">
      <alignment horizontal="right" vertical="center"/>
    </xf>
    <xf numFmtId="0" fontId="35" fillId="0" borderId="23" xfId="0" applyFont="1" applyBorder="1" applyAlignment="1">
      <alignment horizontal="right" vertical="center"/>
    </xf>
    <xf numFmtId="0" fontId="35" fillId="0" borderId="25" xfId="0" applyFont="1" applyBorder="1" applyAlignment="1">
      <alignment horizontal="right" vertical="center"/>
    </xf>
    <xf numFmtId="38" fontId="35" fillId="24" borderId="26" xfId="140" applyFont="1" applyFill="1" applyBorder="1" applyAlignment="1">
      <alignment vertical="center" shrinkToFit="1"/>
    </xf>
    <xf numFmtId="38" fontId="35" fillId="24" borderId="27" xfId="140" applyFont="1" applyFill="1" applyBorder="1" applyAlignment="1">
      <alignment vertical="center" shrinkToFit="1"/>
    </xf>
    <xf numFmtId="0" fontId="35" fillId="0" borderId="0" xfId="0" applyFont="1">
      <alignment vertical="center"/>
    </xf>
    <xf numFmtId="0" fontId="35" fillId="0" borderId="16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horizontal="center" vertical="center" shrinkToFit="1"/>
    </xf>
    <xf numFmtId="0" fontId="35" fillId="0" borderId="12" xfId="249" applyFont="1" applyBorder="1" applyAlignment="1">
      <alignment vertical="center" shrinkToFit="1"/>
    </xf>
    <xf numFmtId="0" fontId="35" fillId="0" borderId="12" xfId="0" applyFont="1" applyBorder="1">
      <alignment vertical="center"/>
    </xf>
    <xf numFmtId="38" fontId="35" fillId="0" borderId="0" xfId="249" applyNumberFormat="1" applyFont="1" applyAlignment="1">
      <alignment vertical="center" shrinkToFit="1"/>
    </xf>
    <xf numFmtId="0" fontId="35" fillId="0" borderId="0" xfId="0" applyFont="1" applyAlignment="1">
      <alignment vertical="center" shrinkToFit="1"/>
    </xf>
    <xf numFmtId="38" fontId="35" fillId="25" borderId="23" xfId="140" applyFont="1" applyFill="1" applyBorder="1" applyAlignment="1">
      <alignment horizontal="right" vertical="center" shrinkToFit="1"/>
    </xf>
    <xf numFmtId="3" fontId="35" fillId="0" borderId="26" xfId="0" applyNumberFormat="1" applyFont="1" applyBorder="1">
      <alignment vertical="center"/>
    </xf>
    <xf numFmtId="3" fontId="35" fillId="0" borderId="27" xfId="0" applyNumberFormat="1" applyFont="1" applyBorder="1">
      <alignment vertical="center"/>
    </xf>
    <xf numFmtId="0" fontId="36" fillId="0" borderId="0" xfId="254" applyFont="1">
      <alignment vertical="center"/>
    </xf>
    <xf numFmtId="0" fontId="37" fillId="0" borderId="0" xfId="256" applyFont="1" applyAlignment="1">
      <alignment vertical="center"/>
    </xf>
    <xf numFmtId="0" fontId="37" fillId="0" borderId="16" xfId="256" applyFont="1" applyBorder="1" applyAlignment="1">
      <alignment vertical="center"/>
    </xf>
    <xf numFmtId="38" fontId="37" fillId="0" borderId="16" xfId="124" applyFont="1" applyBorder="1" applyAlignment="1">
      <alignment vertical="center"/>
    </xf>
    <xf numFmtId="0" fontId="37" fillId="0" borderId="0" xfId="256" applyFont="1" applyAlignment="1">
      <alignment horizontal="center" vertical="center"/>
    </xf>
    <xf numFmtId="38" fontId="37" fillId="0" borderId="16" xfId="255" applyFont="1" applyBorder="1" applyAlignment="1">
      <alignment vertical="center"/>
    </xf>
    <xf numFmtId="0" fontId="37" fillId="0" borderId="28" xfId="256" applyFont="1" applyBorder="1" applyAlignment="1">
      <alignment vertical="center"/>
    </xf>
    <xf numFmtId="0" fontId="37" fillId="0" borderId="30" xfId="256" applyFont="1" applyBorder="1" applyAlignment="1">
      <alignment horizontal="center" vertical="center"/>
    </xf>
    <xf numFmtId="0" fontId="37" fillId="0" borderId="31" xfId="256" applyFont="1" applyBorder="1" applyAlignment="1">
      <alignment horizontal="center" vertical="center"/>
    </xf>
    <xf numFmtId="38" fontId="37" fillId="0" borderId="28" xfId="124" applyFont="1" applyBorder="1" applyAlignment="1">
      <alignment vertical="center"/>
    </xf>
    <xf numFmtId="0" fontId="33" fillId="0" borderId="0" xfId="0" applyFont="1">
      <alignment vertical="center"/>
    </xf>
    <xf numFmtId="0" fontId="38" fillId="26" borderId="16" xfId="256" applyFont="1" applyFill="1" applyBorder="1" applyAlignment="1">
      <alignment vertical="center"/>
    </xf>
    <xf numFmtId="38" fontId="37" fillId="26" borderId="16" xfId="124" applyFont="1" applyFill="1" applyBorder="1" applyAlignment="1">
      <alignment vertical="center"/>
    </xf>
    <xf numFmtId="0" fontId="35" fillId="0" borderId="32" xfId="249" applyFont="1" applyBorder="1" applyAlignment="1">
      <alignment horizontal="center" vertical="center" shrinkToFit="1"/>
    </xf>
    <xf numFmtId="31" fontId="35" fillId="24" borderId="33" xfId="249" applyNumberFormat="1" applyFont="1" applyFill="1" applyBorder="1" applyAlignment="1">
      <alignment horizontal="left" vertical="center" shrinkToFit="1"/>
    </xf>
    <xf numFmtId="0" fontId="35" fillId="0" borderId="33" xfId="249" applyFont="1" applyBorder="1" applyAlignment="1">
      <alignment horizontal="left" vertical="center" shrinkToFit="1"/>
    </xf>
    <xf numFmtId="0" fontId="35" fillId="0" borderId="16" xfId="249" applyFont="1" applyBorder="1" applyAlignment="1">
      <alignment horizontal="left" vertical="center" shrinkToFit="1"/>
    </xf>
    <xf numFmtId="38" fontId="35" fillId="24" borderId="32" xfId="140" applyFont="1" applyFill="1" applyBorder="1" applyAlignment="1">
      <alignment vertical="center" shrinkToFit="1"/>
    </xf>
    <xf numFmtId="38" fontId="35" fillId="24" borderId="16" xfId="140" applyFont="1" applyFill="1" applyBorder="1" applyAlignment="1">
      <alignment vertical="center" shrinkToFit="1"/>
    </xf>
    <xf numFmtId="38" fontId="35" fillId="0" borderId="16" xfId="0" applyNumberFormat="1" applyFont="1" applyBorder="1">
      <alignment vertical="center"/>
    </xf>
    <xf numFmtId="0" fontId="35" fillId="0" borderId="16" xfId="0" applyFont="1" applyBorder="1" applyAlignment="1">
      <alignment vertical="center" shrinkToFit="1"/>
    </xf>
    <xf numFmtId="38" fontId="35" fillId="0" borderId="32" xfId="0" applyNumberFormat="1" applyFont="1" applyBorder="1">
      <alignment vertical="center"/>
    </xf>
    <xf numFmtId="0" fontId="35" fillId="0" borderId="33" xfId="249" applyFont="1" applyBorder="1" applyAlignment="1">
      <alignment vertical="center" shrinkToFit="1"/>
    </xf>
    <xf numFmtId="0" fontId="35" fillId="0" borderId="33" xfId="249" applyFont="1" applyBorder="1" applyAlignment="1">
      <alignment horizontal="center" vertical="center" shrinkToFit="1"/>
    </xf>
    <xf numFmtId="0" fontId="33" fillId="0" borderId="16" xfId="254" applyFont="1" applyBorder="1" applyAlignment="1">
      <alignment horizontal="center" vertical="center"/>
    </xf>
    <xf numFmtId="0" fontId="33" fillId="0" borderId="12" xfId="254" applyFont="1" applyBorder="1">
      <alignment vertical="center"/>
    </xf>
    <xf numFmtId="0" fontId="39" fillId="0" borderId="0" xfId="256" applyFont="1" applyAlignment="1">
      <alignment vertical="center"/>
    </xf>
    <xf numFmtId="0" fontId="37" fillId="0" borderId="33" xfId="256" applyFont="1" applyBorder="1" applyAlignment="1">
      <alignment vertical="center"/>
    </xf>
    <xf numFmtId="3" fontId="40" fillId="0" borderId="16" xfId="0" applyNumberFormat="1" applyFont="1" applyBorder="1">
      <alignment vertical="center"/>
    </xf>
    <xf numFmtId="0" fontId="41" fillId="0" borderId="16" xfId="0" applyFont="1" applyBorder="1">
      <alignment vertical="center"/>
    </xf>
    <xf numFmtId="0" fontId="37" fillId="0" borderId="32" xfId="256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  <xf numFmtId="0" fontId="37" fillId="0" borderId="2" xfId="256" applyFont="1" applyBorder="1" applyAlignment="1">
      <alignment horizontal="left" vertical="center"/>
    </xf>
    <xf numFmtId="3" fontId="41" fillId="0" borderId="2" xfId="0" applyNumberFormat="1" applyFont="1" applyBorder="1" applyAlignment="1">
      <alignment horizontal="left" vertical="center"/>
    </xf>
    <xf numFmtId="0" fontId="42" fillId="0" borderId="16" xfId="0" applyFont="1" applyBorder="1">
      <alignment vertical="center"/>
    </xf>
    <xf numFmtId="0" fontId="35" fillId="0" borderId="33" xfId="0" applyFont="1" applyBorder="1" applyAlignment="1">
      <alignment horizontal="right" vertical="center"/>
    </xf>
    <xf numFmtId="0" fontId="35" fillId="0" borderId="32" xfId="0" applyFont="1" applyBorder="1" applyAlignment="1">
      <alignment horizontal="right" vertical="center"/>
    </xf>
    <xf numFmtId="0" fontId="35" fillId="0" borderId="16" xfId="0" applyFont="1" applyBorder="1" applyAlignment="1">
      <alignment horizontal="right" vertical="center" shrinkToFit="1"/>
    </xf>
    <xf numFmtId="0" fontId="33" fillId="0" borderId="15" xfId="254" applyFont="1" applyBorder="1" applyAlignment="1">
      <alignment horizontal="center" vertical="center"/>
    </xf>
    <xf numFmtId="0" fontId="33" fillId="0" borderId="14" xfId="254" applyFont="1" applyBorder="1" applyAlignment="1">
      <alignment horizontal="center" vertical="center"/>
    </xf>
    <xf numFmtId="0" fontId="32" fillId="24" borderId="15" xfId="254" applyFont="1" applyFill="1" applyBorder="1" applyAlignment="1">
      <alignment horizontal="center" vertical="center" wrapText="1"/>
    </xf>
    <xf numFmtId="0" fontId="32" fillId="24" borderId="14" xfId="254" applyFont="1" applyFill="1" applyBorder="1" applyAlignment="1">
      <alignment horizontal="center" vertical="center" wrapText="1"/>
    </xf>
    <xf numFmtId="0" fontId="32" fillId="24" borderId="29" xfId="254" applyFont="1" applyFill="1" applyBorder="1" applyAlignment="1">
      <alignment horizontal="center" vertical="center" wrapText="1"/>
    </xf>
    <xf numFmtId="0" fontId="33" fillId="0" borderId="13" xfId="254" applyFont="1" applyBorder="1" applyAlignment="1">
      <alignment horizontal="center" vertical="center"/>
    </xf>
    <xf numFmtId="0" fontId="33" fillId="0" borderId="17" xfId="254" applyFont="1" applyBorder="1" applyAlignment="1">
      <alignment horizontal="center" vertical="center"/>
    </xf>
    <xf numFmtId="0" fontId="33" fillId="0" borderId="18" xfId="254" applyFont="1" applyBorder="1" applyAlignment="1">
      <alignment horizontal="center" vertical="center"/>
    </xf>
    <xf numFmtId="0" fontId="33" fillId="0" borderId="16" xfId="254" applyFont="1" applyBorder="1" applyAlignment="1">
      <alignment horizontal="center" vertical="center"/>
    </xf>
    <xf numFmtId="0" fontId="32" fillId="24" borderId="34" xfId="254" applyFont="1" applyFill="1" applyBorder="1" applyAlignment="1">
      <alignment horizontal="center" vertical="center" wrapText="1"/>
    </xf>
    <xf numFmtId="0" fontId="33" fillId="0" borderId="34" xfId="254" applyFont="1" applyBorder="1" applyAlignment="1">
      <alignment horizontal="center" vertical="center"/>
    </xf>
    <xf numFmtId="0" fontId="37" fillId="0" borderId="16" xfId="256" applyFont="1" applyBorder="1" applyAlignment="1">
      <alignment horizontal="left" vertical="center"/>
    </xf>
    <xf numFmtId="0" fontId="37" fillId="0" borderId="17" xfId="256" applyFont="1" applyBorder="1" applyAlignment="1">
      <alignment horizontal="left" vertical="center"/>
    </xf>
    <xf numFmtId="0" fontId="37" fillId="0" borderId="18" xfId="256" applyFont="1" applyBorder="1" applyAlignment="1">
      <alignment horizontal="left" vertical="center"/>
    </xf>
    <xf numFmtId="0" fontId="37" fillId="0" borderId="17" xfId="256" applyFont="1" applyBorder="1" applyAlignment="1">
      <alignment horizontal="center" vertical="center"/>
    </xf>
    <xf numFmtId="0" fontId="37" fillId="0" borderId="18" xfId="256" applyFont="1" applyBorder="1" applyAlignment="1">
      <alignment horizontal="center" vertical="center"/>
    </xf>
    <xf numFmtId="0" fontId="37" fillId="26" borderId="17" xfId="256" applyFont="1" applyFill="1" applyBorder="1" applyAlignment="1">
      <alignment horizontal="center" vertical="center"/>
    </xf>
    <xf numFmtId="0" fontId="37" fillId="26" borderId="18" xfId="256" applyFont="1" applyFill="1" applyBorder="1" applyAlignment="1">
      <alignment horizontal="center" vertical="center"/>
    </xf>
    <xf numFmtId="0" fontId="37" fillId="0" borderId="16" xfId="256" applyFont="1" applyBorder="1" applyAlignment="1">
      <alignment horizontal="center" vertical="center"/>
    </xf>
    <xf numFmtId="0" fontId="38" fillId="0" borderId="17" xfId="256" applyFont="1" applyBorder="1" applyAlignment="1">
      <alignment horizontal="center" vertical="center"/>
    </xf>
    <xf numFmtId="0" fontId="38" fillId="0" borderId="2" xfId="256" applyFont="1" applyBorder="1" applyAlignment="1">
      <alignment horizontal="center" vertical="center"/>
    </xf>
    <xf numFmtId="0" fontId="38" fillId="0" borderId="18" xfId="256" applyFont="1" applyBorder="1" applyAlignment="1">
      <alignment horizontal="center" vertical="center"/>
    </xf>
    <xf numFmtId="0" fontId="37" fillId="0" borderId="2" xfId="256" applyFont="1" applyBorder="1" applyAlignment="1">
      <alignment horizontal="center" vertical="center"/>
    </xf>
    <xf numFmtId="0" fontId="37" fillId="0" borderId="33" xfId="256" applyFont="1" applyBorder="1" applyAlignment="1">
      <alignment horizontal="left" vertical="center"/>
    </xf>
    <xf numFmtId="0" fontId="37" fillId="0" borderId="32" xfId="256" applyFont="1" applyBorder="1" applyAlignment="1">
      <alignment horizontal="left" vertical="center"/>
    </xf>
    <xf numFmtId="0" fontId="37" fillId="0" borderId="17" xfId="256" applyFont="1" applyBorder="1" applyAlignment="1">
      <alignment vertical="center"/>
    </xf>
    <xf numFmtId="0" fontId="37" fillId="0" borderId="18" xfId="256" applyFont="1" applyBorder="1" applyAlignment="1">
      <alignment vertical="center"/>
    </xf>
    <xf numFmtId="3" fontId="41" fillId="0" borderId="33" xfId="0" applyNumberFormat="1" applyFont="1" applyBorder="1" applyAlignment="1">
      <alignment horizontal="left" vertical="center"/>
    </xf>
    <xf numFmtId="0" fontId="41" fillId="0" borderId="32" xfId="0" applyFont="1" applyBorder="1" applyAlignment="1">
      <alignment horizontal="left" vertical="center"/>
    </xf>
    <xf numFmtId="3" fontId="41" fillId="0" borderId="32" xfId="0" applyNumberFormat="1" applyFont="1" applyBorder="1" applyAlignment="1">
      <alignment horizontal="left" vertical="center"/>
    </xf>
  </cellXfs>
  <cellStyles count="257">
    <cellStyle name="20% - アクセント 1 2" xfId="1" xr:uid="{00000000-0005-0000-0000-000000000000}"/>
    <cellStyle name="20% - アクセント 1 2 2" xfId="2" xr:uid="{00000000-0005-0000-0000-000001000000}"/>
    <cellStyle name="20% - アクセント 1 2_101213卒業生を囲む会　収支決算書並びに事業報告書" xfId="3" xr:uid="{00000000-0005-0000-0000-000002000000}"/>
    <cellStyle name="20% - アクセント 1 3" xfId="4" xr:uid="{00000000-0005-0000-0000-000003000000}"/>
    <cellStyle name="20% - アクセント 2 2" xfId="5" xr:uid="{00000000-0005-0000-0000-000004000000}"/>
    <cellStyle name="20% - アクセント 2 2 2" xfId="6" xr:uid="{00000000-0005-0000-0000-000005000000}"/>
    <cellStyle name="20% - アクセント 2 2_101213卒業生を囲む会　収支決算書並びに事業報告書" xfId="7" xr:uid="{00000000-0005-0000-0000-000006000000}"/>
    <cellStyle name="20% - アクセント 2 3" xfId="8" xr:uid="{00000000-0005-0000-0000-000007000000}"/>
    <cellStyle name="20% - アクセント 3 2" xfId="9" xr:uid="{00000000-0005-0000-0000-000008000000}"/>
    <cellStyle name="20% - アクセント 3 2 2" xfId="10" xr:uid="{00000000-0005-0000-0000-000009000000}"/>
    <cellStyle name="20% - アクセント 3 2_101213卒業生を囲む会　収支決算書並びに事業報告書" xfId="11" xr:uid="{00000000-0005-0000-0000-00000A000000}"/>
    <cellStyle name="20% - アクセント 3 3" xfId="12" xr:uid="{00000000-0005-0000-0000-00000B000000}"/>
    <cellStyle name="20% - アクセント 4 2" xfId="13" xr:uid="{00000000-0005-0000-0000-00000C000000}"/>
    <cellStyle name="20% - アクセント 4 2 2" xfId="14" xr:uid="{00000000-0005-0000-0000-00000D000000}"/>
    <cellStyle name="20% - アクセント 4 2_101213卒業生を囲む会　収支決算書並びに事業報告書" xfId="15" xr:uid="{00000000-0005-0000-0000-00000E000000}"/>
    <cellStyle name="20% - アクセント 4 3" xfId="16" xr:uid="{00000000-0005-0000-0000-00000F000000}"/>
    <cellStyle name="20% - アクセント 5 2" xfId="17" xr:uid="{00000000-0005-0000-0000-000010000000}"/>
    <cellStyle name="20% - アクセント 5 2 2" xfId="18" xr:uid="{00000000-0005-0000-0000-000011000000}"/>
    <cellStyle name="20% - アクセント 5 2_101213卒業生を囲む会　収支決算書並びに事業報告書" xfId="19" xr:uid="{00000000-0005-0000-0000-000012000000}"/>
    <cellStyle name="20% - アクセント 5 3" xfId="20" xr:uid="{00000000-0005-0000-0000-000013000000}"/>
    <cellStyle name="20% - アクセント 6 2" xfId="21" xr:uid="{00000000-0005-0000-0000-000014000000}"/>
    <cellStyle name="20% - アクセント 6 2 2" xfId="22" xr:uid="{00000000-0005-0000-0000-000015000000}"/>
    <cellStyle name="20% - アクセント 6 2_101213卒業生を囲む会　収支決算書並びに事業報告書" xfId="23" xr:uid="{00000000-0005-0000-0000-000016000000}"/>
    <cellStyle name="20% - アクセント 6 3" xfId="24" xr:uid="{00000000-0005-0000-0000-000017000000}"/>
    <cellStyle name="40% - アクセント 1 2" xfId="25" xr:uid="{00000000-0005-0000-0000-000018000000}"/>
    <cellStyle name="40% - アクセント 1 2 2" xfId="26" xr:uid="{00000000-0005-0000-0000-000019000000}"/>
    <cellStyle name="40% - アクセント 1 2_101213卒業生を囲む会　収支決算書並びに事業報告書" xfId="27" xr:uid="{00000000-0005-0000-0000-00001A000000}"/>
    <cellStyle name="40% - アクセント 1 3" xfId="28" xr:uid="{00000000-0005-0000-0000-00001B000000}"/>
    <cellStyle name="40% - アクセント 2 2" xfId="29" xr:uid="{00000000-0005-0000-0000-00001C000000}"/>
    <cellStyle name="40% - アクセント 2 2 2" xfId="30" xr:uid="{00000000-0005-0000-0000-00001D000000}"/>
    <cellStyle name="40% - アクセント 2 2_101213卒業生を囲む会　収支決算書並びに事業報告書" xfId="31" xr:uid="{00000000-0005-0000-0000-00001E000000}"/>
    <cellStyle name="40% - アクセント 2 3" xfId="32" xr:uid="{00000000-0005-0000-0000-00001F000000}"/>
    <cellStyle name="40% - アクセント 3 2" xfId="33" xr:uid="{00000000-0005-0000-0000-000020000000}"/>
    <cellStyle name="40% - アクセント 3 2 2" xfId="34" xr:uid="{00000000-0005-0000-0000-000021000000}"/>
    <cellStyle name="40% - アクセント 3 2_101213卒業生を囲む会　収支決算書並びに事業報告書" xfId="35" xr:uid="{00000000-0005-0000-0000-000022000000}"/>
    <cellStyle name="40% - アクセント 3 3" xfId="36" xr:uid="{00000000-0005-0000-0000-000023000000}"/>
    <cellStyle name="40% - アクセント 4 2" xfId="37" xr:uid="{00000000-0005-0000-0000-000024000000}"/>
    <cellStyle name="40% - アクセント 4 2 2" xfId="38" xr:uid="{00000000-0005-0000-0000-000025000000}"/>
    <cellStyle name="40% - アクセント 4 2_101213卒業生を囲む会　収支決算書並びに事業報告書" xfId="39" xr:uid="{00000000-0005-0000-0000-000026000000}"/>
    <cellStyle name="40% - アクセント 4 3" xfId="40" xr:uid="{00000000-0005-0000-0000-000027000000}"/>
    <cellStyle name="40% - アクセント 5 2" xfId="41" xr:uid="{00000000-0005-0000-0000-000028000000}"/>
    <cellStyle name="40% - アクセント 5 2 2" xfId="42" xr:uid="{00000000-0005-0000-0000-000029000000}"/>
    <cellStyle name="40% - アクセント 5 2_101213卒業生を囲む会　収支決算書並びに事業報告書" xfId="43" xr:uid="{00000000-0005-0000-0000-00002A000000}"/>
    <cellStyle name="40% - アクセント 5 3" xfId="44" xr:uid="{00000000-0005-0000-0000-00002B000000}"/>
    <cellStyle name="40% - アクセント 6 2" xfId="45" xr:uid="{00000000-0005-0000-0000-00002C000000}"/>
    <cellStyle name="40% - アクセント 6 2 2" xfId="46" xr:uid="{00000000-0005-0000-0000-00002D000000}"/>
    <cellStyle name="40% - アクセント 6 2_101213卒業生を囲む会　収支決算書並びに事業報告書" xfId="47" xr:uid="{00000000-0005-0000-0000-00002E000000}"/>
    <cellStyle name="40% - アクセント 6 3" xfId="48" xr:uid="{00000000-0005-0000-0000-00002F000000}"/>
    <cellStyle name="60% - アクセント 1 2" xfId="49" xr:uid="{00000000-0005-0000-0000-000030000000}"/>
    <cellStyle name="60% - アクセント 1 2 2" xfId="50" xr:uid="{00000000-0005-0000-0000-000031000000}"/>
    <cellStyle name="60% - アクセント 1 3" xfId="51" xr:uid="{00000000-0005-0000-0000-000032000000}"/>
    <cellStyle name="60% - アクセント 2 2" xfId="52" xr:uid="{00000000-0005-0000-0000-000033000000}"/>
    <cellStyle name="60% - アクセント 2 2 2" xfId="53" xr:uid="{00000000-0005-0000-0000-000034000000}"/>
    <cellStyle name="60% - アクセント 2 3" xfId="54" xr:uid="{00000000-0005-0000-0000-000035000000}"/>
    <cellStyle name="60% - アクセント 3 2" xfId="55" xr:uid="{00000000-0005-0000-0000-000036000000}"/>
    <cellStyle name="60% - アクセント 3 2 2" xfId="56" xr:uid="{00000000-0005-0000-0000-000037000000}"/>
    <cellStyle name="60% - アクセント 3 3" xfId="57" xr:uid="{00000000-0005-0000-0000-000038000000}"/>
    <cellStyle name="60% - アクセント 4 2" xfId="58" xr:uid="{00000000-0005-0000-0000-000039000000}"/>
    <cellStyle name="60% - アクセント 4 2 2" xfId="59" xr:uid="{00000000-0005-0000-0000-00003A000000}"/>
    <cellStyle name="60% - アクセント 4 3" xfId="60" xr:uid="{00000000-0005-0000-0000-00003B000000}"/>
    <cellStyle name="60% - アクセント 5 2" xfId="61" xr:uid="{00000000-0005-0000-0000-00003C000000}"/>
    <cellStyle name="60% - アクセント 5 2 2" xfId="62" xr:uid="{00000000-0005-0000-0000-00003D000000}"/>
    <cellStyle name="60% - アクセント 5 3" xfId="63" xr:uid="{00000000-0005-0000-0000-00003E000000}"/>
    <cellStyle name="60% - アクセント 6 2" xfId="64" xr:uid="{00000000-0005-0000-0000-00003F000000}"/>
    <cellStyle name="60% - アクセント 6 2 2" xfId="65" xr:uid="{00000000-0005-0000-0000-000040000000}"/>
    <cellStyle name="60% - アクセント 6 3" xfId="66" xr:uid="{00000000-0005-0000-0000-000041000000}"/>
    <cellStyle name="Calc Currency (0)" xfId="67" xr:uid="{00000000-0005-0000-0000-000042000000}"/>
    <cellStyle name="Header1" xfId="68" xr:uid="{00000000-0005-0000-0000-000043000000}"/>
    <cellStyle name="Header2" xfId="69" xr:uid="{00000000-0005-0000-0000-000044000000}"/>
    <cellStyle name="Normal_#18-Internet" xfId="70" xr:uid="{00000000-0005-0000-0000-000045000000}"/>
    <cellStyle name="アクセント 1 2" xfId="71" xr:uid="{00000000-0005-0000-0000-000046000000}"/>
    <cellStyle name="アクセント 1 2 2" xfId="72" xr:uid="{00000000-0005-0000-0000-000047000000}"/>
    <cellStyle name="アクセント 1 3" xfId="73" xr:uid="{00000000-0005-0000-0000-000048000000}"/>
    <cellStyle name="アクセント 2 2" xfId="74" xr:uid="{00000000-0005-0000-0000-000049000000}"/>
    <cellStyle name="アクセント 2 2 2" xfId="75" xr:uid="{00000000-0005-0000-0000-00004A000000}"/>
    <cellStyle name="アクセント 2 3" xfId="76" xr:uid="{00000000-0005-0000-0000-00004B000000}"/>
    <cellStyle name="アクセント 3 2" xfId="77" xr:uid="{00000000-0005-0000-0000-00004C000000}"/>
    <cellStyle name="アクセント 3 2 2" xfId="78" xr:uid="{00000000-0005-0000-0000-00004D000000}"/>
    <cellStyle name="アクセント 3 3" xfId="79" xr:uid="{00000000-0005-0000-0000-00004E000000}"/>
    <cellStyle name="アクセント 4 2" xfId="80" xr:uid="{00000000-0005-0000-0000-00004F000000}"/>
    <cellStyle name="アクセント 4 2 2" xfId="81" xr:uid="{00000000-0005-0000-0000-000050000000}"/>
    <cellStyle name="アクセント 4 3" xfId="82" xr:uid="{00000000-0005-0000-0000-000051000000}"/>
    <cellStyle name="アクセント 5 2" xfId="83" xr:uid="{00000000-0005-0000-0000-000052000000}"/>
    <cellStyle name="アクセント 5 2 2" xfId="84" xr:uid="{00000000-0005-0000-0000-000053000000}"/>
    <cellStyle name="アクセント 5 3" xfId="85" xr:uid="{00000000-0005-0000-0000-000054000000}"/>
    <cellStyle name="アクセント 6 2" xfId="86" xr:uid="{00000000-0005-0000-0000-000055000000}"/>
    <cellStyle name="アクセント 6 2 2" xfId="87" xr:uid="{00000000-0005-0000-0000-000056000000}"/>
    <cellStyle name="アクセント 6 3" xfId="88" xr:uid="{00000000-0005-0000-0000-000057000000}"/>
    <cellStyle name="タイトル 2" xfId="89" xr:uid="{00000000-0005-0000-0000-000058000000}"/>
    <cellStyle name="タイトル 2 2" xfId="90" xr:uid="{00000000-0005-0000-0000-000059000000}"/>
    <cellStyle name="タイトル 3" xfId="91" xr:uid="{00000000-0005-0000-0000-00005A000000}"/>
    <cellStyle name="チェック セル 2" xfId="92" xr:uid="{00000000-0005-0000-0000-00005B000000}"/>
    <cellStyle name="チェック セル 2 2" xfId="93" xr:uid="{00000000-0005-0000-0000-00005C000000}"/>
    <cellStyle name="チェック セル 2_月刊「とうかい号」" xfId="94" xr:uid="{00000000-0005-0000-0000-00005D000000}"/>
    <cellStyle name="チェック セル 3" xfId="95" xr:uid="{00000000-0005-0000-0000-00005E000000}"/>
    <cellStyle name="どちらでもない 2" xfId="96" xr:uid="{00000000-0005-0000-0000-00005F000000}"/>
    <cellStyle name="どちらでもない 2 2" xfId="97" xr:uid="{00000000-0005-0000-0000-000060000000}"/>
    <cellStyle name="どちらでもない 3" xfId="98" xr:uid="{00000000-0005-0000-0000-000061000000}"/>
    <cellStyle name="パーセント 2" xfId="99" xr:uid="{00000000-0005-0000-0000-000062000000}"/>
    <cellStyle name="パーセント 3" xfId="100" xr:uid="{00000000-0005-0000-0000-000063000000}"/>
    <cellStyle name="パーセント 3 2" xfId="101" xr:uid="{00000000-0005-0000-0000-000064000000}"/>
    <cellStyle name="パーセント 3 2 2" xfId="102" xr:uid="{00000000-0005-0000-0000-000065000000}"/>
    <cellStyle name="ハイパーリンク 2" xfId="103" xr:uid="{00000000-0005-0000-0000-000066000000}"/>
    <cellStyle name="メモ 2" xfId="104" xr:uid="{00000000-0005-0000-0000-000067000000}"/>
    <cellStyle name="メモ 2 2" xfId="105" xr:uid="{00000000-0005-0000-0000-000068000000}"/>
    <cellStyle name="メモ 2_月刊「とうかい号」" xfId="106" xr:uid="{00000000-0005-0000-0000-000069000000}"/>
    <cellStyle name="メモ 3" xfId="107" xr:uid="{00000000-0005-0000-0000-00006A000000}"/>
    <cellStyle name="メモ 4" xfId="108" xr:uid="{00000000-0005-0000-0000-00006B000000}"/>
    <cellStyle name="メモ 5" xfId="109" xr:uid="{00000000-0005-0000-0000-00006C000000}"/>
    <cellStyle name="リンク セル 2" xfId="110" xr:uid="{00000000-0005-0000-0000-00006D000000}"/>
    <cellStyle name="リンク セル 2 2" xfId="111" xr:uid="{00000000-0005-0000-0000-00006E000000}"/>
    <cellStyle name="リンク セル 2_月刊「とうかい号」" xfId="112" xr:uid="{00000000-0005-0000-0000-00006F000000}"/>
    <cellStyle name="リンク セル 3" xfId="113" xr:uid="{00000000-0005-0000-0000-000070000000}"/>
    <cellStyle name="悪い 2" xfId="114" xr:uid="{00000000-0005-0000-0000-000071000000}"/>
    <cellStyle name="悪い 2 2" xfId="115" xr:uid="{00000000-0005-0000-0000-000072000000}"/>
    <cellStyle name="悪い 3" xfId="116" xr:uid="{00000000-0005-0000-0000-000073000000}"/>
    <cellStyle name="計算 2" xfId="117" xr:uid="{00000000-0005-0000-0000-000074000000}"/>
    <cellStyle name="計算 2 2" xfId="118" xr:uid="{00000000-0005-0000-0000-000075000000}"/>
    <cellStyle name="計算 2_月刊「とうかい号」" xfId="119" xr:uid="{00000000-0005-0000-0000-000076000000}"/>
    <cellStyle name="計算 3" xfId="120" xr:uid="{00000000-0005-0000-0000-000077000000}"/>
    <cellStyle name="警告文 2" xfId="121" xr:uid="{00000000-0005-0000-0000-000078000000}"/>
    <cellStyle name="警告文 2 2" xfId="122" xr:uid="{00000000-0005-0000-0000-000079000000}"/>
    <cellStyle name="警告文 3" xfId="123" xr:uid="{00000000-0005-0000-0000-00007A000000}"/>
    <cellStyle name="桁区切り" xfId="255" builtinId="6"/>
    <cellStyle name="桁区切り 10" xfId="124" xr:uid="{00000000-0005-0000-0000-00007B000000}"/>
    <cellStyle name="桁区切り 10 2" xfId="125" xr:uid="{00000000-0005-0000-0000-00007C000000}"/>
    <cellStyle name="桁区切り 10 2 2" xfId="126" xr:uid="{00000000-0005-0000-0000-00007D000000}"/>
    <cellStyle name="桁区切り 10 2 2 2" xfId="127" xr:uid="{00000000-0005-0000-0000-00007E000000}"/>
    <cellStyle name="桁区切り 11" xfId="128" xr:uid="{00000000-0005-0000-0000-00007F000000}"/>
    <cellStyle name="桁区切り 12" xfId="129" xr:uid="{00000000-0005-0000-0000-000080000000}"/>
    <cellStyle name="桁区切り 13" xfId="130" xr:uid="{00000000-0005-0000-0000-000081000000}"/>
    <cellStyle name="桁区切り 2" xfId="131" xr:uid="{00000000-0005-0000-0000-000082000000}"/>
    <cellStyle name="桁区切り 2 2" xfId="132" xr:uid="{00000000-0005-0000-0000-000083000000}"/>
    <cellStyle name="桁区切り 2 2 2" xfId="133" xr:uid="{00000000-0005-0000-0000-000084000000}"/>
    <cellStyle name="桁区切り 2 2 2 2" xfId="134" xr:uid="{00000000-0005-0000-0000-000085000000}"/>
    <cellStyle name="桁区切り 2 3" xfId="135" xr:uid="{00000000-0005-0000-0000-000086000000}"/>
    <cellStyle name="桁区切り 2 3 2" xfId="136" xr:uid="{00000000-0005-0000-0000-000087000000}"/>
    <cellStyle name="桁区切り 3" xfId="137" xr:uid="{00000000-0005-0000-0000-000088000000}"/>
    <cellStyle name="桁区切り 4" xfId="138" xr:uid="{00000000-0005-0000-0000-000089000000}"/>
    <cellStyle name="桁区切り 5" xfId="139" xr:uid="{00000000-0005-0000-0000-00008A000000}"/>
    <cellStyle name="桁区切り 6" xfId="140" xr:uid="{00000000-0005-0000-0000-00008B000000}"/>
    <cellStyle name="桁区切り 6 2" xfId="141" xr:uid="{00000000-0005-0000-0000-00008C000000}"/>
    <cellStyle name="桁区切り 6 2 2" xfId="142" xr:uid="{00000000-0005-0000-0000-00008D000000}"/>
    <cellStyle name="桁区切り 6 2 3" xfId="143" xr:uid="{00000000-0005-0000-0000-00008E000000}"/>
    <cellStyle name="桁区切り 6 2 3 2" xfId="144" xr:uid="{00000000-0005-0000-0000-00008F000000}"/>
    <cellStyle name="桁区切り 6 2 3 3" xfId="145" xr:uid="{00000000-0005-0000-0000-000090000000}"/>
    <cellStyle name="桁区切り 6 2 3 3 2" xfId="146" xr:uid="{00000000-0005-0000-0000-000091000000}"/>
    <cellStyle name="桁区切り 6 3" xfId="147" xr:uid="{00000000-0005-0000-0000-000092000000}"/>
    <cellStyle name="桁区切り 6 4" xfId="148" xr:uid="{00000000-0005-0000-0000-000093000000}"/>
    <cellStyle name="桁区切り 6 5" xfId="149" xr:uid="{00000000-0005-0000-0000-000094000000}"/>
    <cellStyle name="桁区切り 7" xfId="150" xr:uid="{00000000-0005-0000-0000-000095000000}"/>
    <cellStyle name="桁区切り 7 2" xfId="151" xr:uid="{00000000-0005-0000-0000-000096000000}"/>
    <cellStyle name="桁区切り 8" xfId="152" xr:uid="{00000000-0005-0000-0000-000097000000}"/>
    <cellStyle name="桁区切り 9" xfId="153" xr:uid="{00000000-0005-0000-0000-000098000000}"/>
    <cellStyle name="桁区切り[0]_審議５－１" xfId="154" xr:uid="{00000000-0005-0000-0000-000099000000}"/>
    <cellStyle name="見出し 1 2" xfId="155" xr:uid="{00000000-0005-0000-0000-00009A000000}"/>
    <cellStyle name="見出し 1 2 2" xfId="156" xr:uid="{00000000-0005-0000-0000-00009B000000}"/>
    <cellStyle name="見出し 1 2_月刊「とうかい号」" xfId="157" xr:uid="{00000000-0005-0000-0000-00009C000000}"/>
    <cellStyle name="見出し 1 3" xfId="158" xr:uid="{00000000-0005-0000-0000-00009D000000}"/>
    <cellStyle name="見出し 2 2" xfId="159" xr:uid="{00000000-0005-0000-0000-00009E000000}"/>
    <cellStyle name="見出し 2 2 2" xfId="160" xr:uid="{00000000-0005-0000-0000-00009F000000}"/>
    <cellStyle name="見出し 2 2_月刊「とうかい号」" xfId="161" xr:uid="{00000000-0005-0000-0000-0000A0000000}"/>
    <cellStyle name="見出し 2 3" xfId="162" xr:uid="{00000000-0005-0000-0000-0000A1000000}"/>
    <cellStyle name="見出し 3 2" xfId="163" xr:uid="{00000000-0005-0000-0000-0000A2000000}"/>
    <cellStyle name="見出し 3 2 2" xfId="164" xr:uid="{00000000-0005-0000-0000-0000A3000000}"/>
    <cellStyle name="見出し 3 2_月刊「とうかい号」" xfId="165" xr:uid="{00000000-0005-0000-0000-0000A4000000}"/>
    <cellStyle name="見出し 3 3" xfId="166" xr:uid="{00000000-0005-0000-0000-0000A5000000}"/>
    <cellStyle name="見出し 4 2" xfId="167" xr:uid="{00000000-0005-0000-0000-0000A6000000}"/>
    <cellStyle name="見出し 4 2 2" xfId="168" xr:uid="{00000000-0005-0000-0000-0000A7000000}"/>
    <cellStyle name="見出し 4 3" xfId="169" xr:uid="{00000000-0005-0000-0000-0000A8000000}"/>
    <cellStyle name="集計 2" xfId="170" xr:uid="{00000000-0005-0000-0000-0000A9000000}"/>
    <cellStyle name="集計 2 2" xfId="171" xr:uid="{00000000-0005-0000-0000-0000AA000000}"/>
    <cellStyle name="集計 2_月刊「とうかい号」" xfId="172" xr:uid="{00000000-0005-0000-0000-0000AB000000}"/>
    <cellStyle name="集計 3" xfId="173" xr:uid="{00000000-0005-0000-0000-0000AC000000}"/>
    <cellStyle name="出力 2" xfId="174" xr:uid="{00000000-0005-0000-0000-0000AD000000}"/>
    <cellStyle name="出力 2 2" xfId="175" xr:uid="{00000000-0005-0000-0000-0000AE000000}"/>
    <cellStyle name="出力 2_月刊「とうかい号」" xfId="176" xr:uid="{00000000-0005-0000-0000-0000AF000000}"/>
    <cellStyle name="出力 3" xfId="177" xr:uid="{00000000-0005-0000-0000-0000B0000000}"/>
    <cellStyle name="説明文 2" xfId="178" xr:uid="{00000000-0005-0000-0000-0000B1000000}"/>
    <cellStyle name="説明文 2 2" xfId="179" xr:uid="{00000000-0005-0000-0000-0000B2000000}"/>
    <cellStyle name="説明文 3" xfId="180" xr:uid="{00000000-0005-0000-0000-0000B3000000}"/>
    <cellStyle name="通貨 2" xfId="181" xr:uid="{00000000-0005-0000-0000-0000B4000000}"/>
    <cellStyle name="通貨 2 2" xfId="182" xr:uid="{00000000-0005-0000-0000-0000B5000000}"/>
    <cellStyle name="通貨 3" xfId="183" xr:uid="{00000000-0005-0000-0000-0000B6000000}"/>
    <cellStyle name="通貨 4" xfId="184" xr:uid="{00000000-0005-0000-0000-0000B7000000}"/>
    <cellStyle name="通貨[0]_Sheet14" xfId="185" xr:uid="{00000000-0005-0000-0000-0000B8000000}"/>
    <cellStyle name="入力 2" xfId="186" xr:uid="{00000000-0005-0000-0000-0000B9000000}"/>
    <cellStyle name="入力 2 2" xfId="187" xr:uid="{00000000-0005-0000-0000-0000BA000000}"/>
    <cellStyle name="入力 2_月刊「とうかい号」" xfId="188" xr:uid="{00000000-0005-0000-0000-0000BB000000}"/>
    <cellStyle name="入力 3" xfId="189" xr:uid="{00000000-0005-0000-0000-0000BC000000}"/>
    <cellStyle name="標準" xfId="0" builtinId="0"/>
    <cellStyle name="標準 10" xfId="190" xr:uid="{00000000-0005-0000-0000-0000BE000000}"/>
    <cellStyle name="標準 10 2" xfId="191" xr:uid="{00000000-0005-0000-0000-0000BF000000}"/>
    <cellStyle name="標準 11" xfId="192" xr:uid="{00000000-0005-0000-0000-0000C0000000}"/>
    <cellStyle name="標準 12" xfId="193" xr:uid="{00000000-0005-0000-0000-0000C1000000}"/>
    <cellStyle name="標準 13" xfId="194" xr:uid="{00000000-0005-0000-0000-0000C2000000}"/>
    <cellStyle name="標準 13 2" xfId="195" xr:uid="{00000000-0005-0000-0000-0000C3000000}"/>
    <cellStyle name="標準 13 2 2" xfId="196" xr:uid="{00000000-0005-0000-0000-0000C4000000}"/>
    <cellStyle name="標準 13_2010.11.24.サルビア「心の教育」事業報告書" xfId="197" xr:uid="{00000000-0005-0000-0000-0000C5000000}"/>
    <cellStyle name="標準 14" xfId="198" xr:uid="{00000000-0005-0000-0000-0000C6000000}"/>
    <cellStyle name="標準 15" xfId="199" xr:uid="{00000000-0005-0000-0000-0000C7000000}"/>
    <cellStyle name="標準 16" xfId="200" xr:uid="{00000000-0005-0000-0000-0000C8000000}"/>
    <cellStyle name="標準 17" xfId="201" xr:uid="{00000000-0005-0000-0000-0000C9000000}"/>
    <cellStyle name="標準 18" xfId="202" xr:uid="{00000000-0005-0000-0000-0000CA000000}"/>
    <cellStyle name="標準 18 2" xfId="203" xr:uid="{00000000-0005-0000-0000-0000CB000000}"/>
    <cellStyle name="標準 18 2 2" xfId="204" xr:uid="{00000000-0005-0000-0000-0000CC000000}"/>
    <cellStyle name="標準 18 3" xfId="205" xr:uid="{00000000-0005-0000-0000-0000CD000000}"/>
    <cellStyle name="標準 18_『ＧＯＴＴＡＮＩ』理事会協議　１回目" xfId="206" xr:uid="{00000000-0005-0000-0000-0000CE000000}"/>
    <cellStyle name="標準 19" xfId="207" xr:uid="{00000000-0005-0000-0000-0000CF000000}"/>
    <cellStyle name="標準 2" xfId="208" xr:uid="{00000000-0005-0000-0000-0000D0000000}"/>
    <cellStyle name="標準 2 2" xfId="209" xr:uid="{00000000-0005-0000-0000-0000D1000000}"/>
    <cellStyle name="標準 2 2 2" xfId="210" xr:uid="{00000000-0005-0000-0000-0000D2000000}"/>
    <cellStyle name="標準 2 3" xfId="211" xr:uid="{00000000-0005-0000-0000-0000D3000000}"/>
    <cellStyle name="標準 2_『真の友情を育む事業』０９１８" xfId="212" xr:uid="{00000000-0005-0000-0000-0000D4000000}"/>
    <cellStyle name="標準 20" xfId="213" xr:uid="{00000000-0005-0000-0000-0000D5000000}"/>
    <cellStyle name="標準 21" xfId="214" xr:uid="{00000000-0005-0000-0000-0000D6000000}"/>
    <cellStyle name="標準 22" xfId="215" xr:uid="{00000000-0005-0000-0000-0000D7000000}"/>
    <cellStyle name="標準 23" xfId="216" xr:uid="{00000000-0005-0000-0000-0000D8000000}"/>
    <cellStyle name="標準 23 2" xfId="217" xr:uid="{00000000-0005-0000-0000-0000D9000000}"/>
    <cellStyle name="標準 23 2 2" xfId="218" xr:uid="{00000000-0005-0000-0000-0000DA000000}"/>
    <cellStyle name="標準 23 2_西林2010.11.24.サルビアバザー事業報告書" xfId="219" xr:uid="{00000000-0005-0000-0000-0000DB000000}"/>
    <cellStyle name="標準 24" xfId="220" xr:uid="{00000000-0005-0000-0000-0000DC000000}"/>
    <cellStyle name="標準 25" xfId="221" xr:uid="{00000000-0005-0000-0000-0000DD000000}"/>
    <cellStyle name="標準 25 2" xfId="222" xr:uid="{00000000-0005-0000-0000-0000DE000000}"/>
    <cellStyle name="標準 25 3" xfId="223" xr:uid="{00000000-0005-0000-0000-0000DF000000}"/>
    <cellStyle name="標準 25 4" xfId="254" xr:uid="{8F4D4F74-E61A-4E35-BAB9-DD4D762F937F}"/>
    <cellStyle name="標準 25_091215 １２月度理事会事項書" xfId="224" xr:uid="{00000000-0005-0000-0000-0000E0000000}"/>
    <cellStyle name="標準 26" xfId="225" xr:uid="{00000000-0005-0000-0000-0000E1000000}"/>
    <cellStyle name="標準 26 2" xfId="226" xr:uid="{00000000-0005-0000-0000-0000E2000000}"/>
    <cellStyle name="標準 26_2010 サルビア基金 上程資料0727西林" xfId="227" xr:uid="{00000000-0005-0000-0000-0000E3000000}"/>
    <cellStyle name="標準 27" xfId="228" xr:uid="{00000000-0005-0000-0000-0000E4000000}"/>
    <cellStyle name="標準 28" xfId="229" xr:uid="{00000000-0005-0000-0000-0000E5000000}"/>
    <cellStyle name="標準 28 2" xfId="230" xr:uid="{00000000-0005-0000-0000-0000E6000000}"/>
    <cellStyle name="標準 28_100819　7月度例会収支決算（案）並びに剰余金処分（案） 事業報告書（案）" xfId="231" xr:uid="{00000000-0005-0000-0000-0000E7000000}"/>
    <cellStyle name="標準 29" xfId="232" xr:uid="{00000000-0005-0000-0000-0000E8000000}"/>
    <cellStyle name="標準 3" xfId="233" xr:uid="{00000000-0005-0000-0000-0000E9000000}"/>
    <cellStyle name="標準 3 2" xfId="234" xr:uid="{00000000-0005-0000-0000-0000EA000000}"/>
    <cellStyle name="標準 3 2 2" xfId="235" xr:uid="{00000000-0005-0000-0000-0000EB000000}"/>
    <cellStyle name="標準 3 3" xfId="236" xr:uid="{00000000-0005-0000-0000-0000EC000000}"/>
    <cellStyle name="標準 3 4" xfId="237" xr:uid="{00000000-0005-0000-0000-0000ED000000}"/>
    <cellStyle name="標準 30" xfId="238" xr:uid="{00000000-0005-0000-0000-0000EE000000}"/>
    <cellStyle name="標準 31" xfId="239" xr:uid="{00000000-0005-0000-0000-0000EF000000}"/>
    <cellStyle name="標準 4" xfId="240" xr:uid="{00000000-0005-0000-0000-0000F0000000}"/>
    <cellStyle name="標準 5" xfId="241" xr:uid="{00000000-0005-0000-0000-0000F1000000}"/>
    <cellStyle name="標準 6" xfId="242" xr:uid="{00000000-0005-0000-0000-0000F2000000}"/>
    <cellStyle name="標準 7" xfId="243" xr:uid="{00000000-0005-0000-0000-0000F3000000}"/>
    <cellStyle name="標準 7 2" xfId="244" xr:uid="{00000000-0005-0000-0000-0000F4000000}"/>
    <cellStyle name="標準 7 3" xfId="245" xr:uid="{00000000-0005-0000-0000-0000F5000000}"/>
    <cellStyle name="標準 7_『真の友情を育む事業』０９１８" xfId="246" xr:uid="{00000000-0005-0000-0000-0000F6000000}"/>
    <cellStyle name="標準 8" xfId="247" xr:uid="{00000000-0005-0000-0000-0000F7000000}"/>
    <cellStyle name="標準 9" xfId="248" xr:uid="{00000000-0005-0000-0000-0000F8000000}"/>
    <cellStyle name="標準_09賀詞交歓会報告_預かり金収支報告" xfId="256" xr:uid="{6308B5CE-2F8C-44E4-91BB-D90FBFBAE198}"/>
    <cellStyle name="標準_2010 年間登録料一括預かり金　上程資料" xfId="249" xr:uid="{00000000-0005-0000-0000-0000FA000000}"/>
    <cellStyle name="未定義" xfId="250" xr:uid="{00000000-0005-0000-0000-0000FB000000}"/>
    <cellStyle name="良い 2" xfId="251" xr:uid="{00000000-0005-0000-0000-0000FC000000}"/>
    <cellStyle name="良い 2 2" xfId="252" xr:uid="{00000000-0005-0000-0000-0000FD000000}"/>
    <cellStyle name="良い 3" xfId="253" xr:uid="{00000000-0005-0000-0000-0000F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C690A-8DDA-402B-9209-82AD31407302}">
  <sheetPr>
    <pageSetUpPr fitToPage="1"/>
  </sheetPr>
  <dimension ref="A1:AJ22"/>
  <sheetViews>
    <sheetView zoomScaleNormal="100" workbookViewId="0">
      <selection activeCell="D5" sqref="D5"/>
    </sheetView>
  </sheetViews>
  <sheetFormatPr defaultColWidth="12.59765625" defaultRowHeight="12" x14ac:dyDescent="0.25"/>
  <cols>
    <col min="1" max="1" width="10.59765625" style="27" customWidth="1"/>
    <col min="2" max="2" width="33" style="27" customWidth="1"/>
    <col min="3" max="4" width="12.59765625" style="27"/>
    <col min="5" max="5" width="15.06640625" style="27" customWidth="1"/>
    <col min="6" max="10" width="12.59765625" style="27"/>
    <col min="11" max="11" width="3.9296875" style="27" customWidth="1"/>
    <col min="12" max="12" width="20.59765625" style="27" customWidth="1"/>
    <col min="13" max="14" width="11.59765625" style="27" customWidth="1"/>
    <col min="15" max="15" width="20.59765625" style="27" customWidth="1"/>
    <col min="16" max="17" width="12.59765625" style="27"/>
    <col min="18" max="18" width="20.59765625" style="27" customWidth="1"/>
    <col min="19" max="20" width="12.796875" style="27" customWidth="1"/>
    <col min="21" max="21" width="20.59765625" style="27" customWidth="1"/>
    <col min="22" max="23" width="12.59765625" style="27" customWidth="1"/>
    <col min="24" max="24" width="20.59765625" style="27" customWidth="1"/>
    <col min="25" max="26" width="12.59765625" style="27" customWidth="1"/>
    <col min="27" max="27" width="20.59765625" style="27" customWidth="1"/>
    <col min="28" max="29" width="12.59765625" style="27"/>
    <col min="30" max="30" width="20.59765625" style="27" customWidth="1"/>
    <col min="31" max="32" width="12.59765625" style="27"/>
    <col min="33" max="33" width="20.59765625" style="27" customWidth="1"/>
    <col min="34" max="39" width="12.59765625" style="27"/>
    <col min="40" max="40" width="13.796875" style="27" customWidth="1"/>
    <col min="41" max="16384" width="12.59765625" style="27"/>
  </cols>
  <sheetData>
    <row r="1" spans="1:36" x14ac:dyDescent="0.25">
      <c r="E1" s="33" t="s">
        <v>88</v>
      </c>
    </row>
    <row r="2" spans="1:36" x14ac:dyDescent="0.25">
      <c r="A2" s="60" t="s">
        <v>123</v>
      </c>
      <c r="B2" s="28" t="s">
        <v>0</v>
      </c>
      <c r="C2" s="28" t="s">
        <v>87</v>
      </c>
      <c r="D2" s="28" t="s">
        <v>134</v>
      </c>
      <c r="E2" s="28" t="s">
        <v>124</v>
      </c>
      <c r="F2" s="50" t="s">
        <v>1</v>
      </c>
      <c r="G2" s="28" t="s">
        <v>2</v>
      </c>
      <c r="H2" s="28" t="s">
        <v>3</v>
      </c>
      <c r="I2" s="28" t="s">
        <v>4</v>
      </c>
      <c r="J2" s="29"/>
    </row>
    <row r="3" spans="1:36" x14ac:dyDescent="0.25">
      <c r="A3" s="51" t="s">
        <v>92</v>
      </c>
      <c r="B3" s="52" t="s">
        <v>74</v>
      </c>
      <c r="C3" s="16">
        <v>44000</v>
      </c>
      <c r="D3" s="16">
        <v>7</v>
      </c>
      <c r="E3" s="16">
        <v>11</v>
      </c>
      <c r="F3" s="54">
        <f>SUM(C3*E3)</f>
        <v>484000</v>
      </c>
      <c r="G3" s="55">
        <f>SUM(F3/$E$8)</f>
        <v>13828.571428571429</v>
      </c>
      <c r="H3" s="11">
        <v>770</v>
      </c>
      <c r="I3" s="13"/>
      <c r="J3" s="30"/>
    </row>
    <row r="4" spans="1:36" x14ac:dyDescent="0.25">
      <c r="A4" s="51" t="s">
        <v>93</v>
      </c>
      <c r="B4" s="53" t="s">
        <v>16</v>
      </c>
      <c r="C4" s="16">
        <v>10000</v>
      </c>
      <c r="D4" s="16">
        <v>19</v>
      </c>
      <c r="E4" s="16">
        <v>25</v>
      </c>
      <c r="F4" s="54">
        <f>SUM(C4*E4)</f>
        <v>250000</v>
      </c>
      <c r="G4" s="55">
        <f>SUM(F4/$E$8)</f>
        <v>7142.8571428571431</v>
      </c>
      <c r="H4" s="11">
        <v>770</v>
      </c>
      <c r="I4" s="13"/>
      <c r="J4" s="30"/>
    </row>
    <row r="5" spans="1:36" x14ac:dyDescent="0.25">
      <c r="A5" s="51" t="s">
        <v>125</v>
      </c>
      <c r="B5" s="52" t="s">
        <v>126</v>
      </c>
      <c r="C5" s="16">
        <v>5000</v>
      </c>
      <c r="D5" s="16">
        <v>16</v>
      </c>
      <c r="E5" s="16">
        <v>25</v>
      </c>
      <c r="F5" s="54">
        <f>SUM(C5*E5)</f>
        <v>125000</v>
      </c>
      <c r="G5" s="55">
        <f>SUM(F5/$E$8)</f>
        <v>3571.4285714285716</v>
      </c>
      <c r="H5" s="11">
        <v>770</v>
      </c>
      <c r="I5" s="13"/>
      <c r="J5" s="30"/>
    </row>
    <row r="6" spans="1:36" x14ac:dyDescent="0.25">
      <c r="A6" s="51" t="s">
        <v>94</v>
      </c>
      <c r="B6" s="53" t="s">
        <v>127</v>
      </c>
      <c r="C6" s="8">
        <v>13000</v>
      </c>
      <c r="D6" s="8"/>
      <c r="E6" s="8">
        <v>19</v>
      </c>
      <c r="F6" s="54">
        <f>SUM(C6*E6)</f>
        <v>247000</v>
      </c>
      <c r="G6" s="55">
        <f>SUM(F6/$E$8)</f>
        <v>7057.1428571428569</v>
      </c>
      <c r="H6" s="11">
        <v>770</v>
      </c>
      <c r="I6" s="13"/>
      <c r="J6" s="30"/>
    </row>
    <row r="7" spans="1:36" x14ac:dyDescent="0.25">
      <c r="A7" s="51" t="s">
        <v>95</v>
      </c>
      <c r="B7" s="52" t="s">
        <v>128</v>
      </c>
      <c r="C7" s="8">
        <v>85000</v>
      </c>
      <c r="D7" s="8"/>
      <c r="E7" s="8">
        <v>7</v>
      </c>
      <c r="F7" s="54">
        <f>SUM(C7*E7)</f>
        <v>595000</v>
      </c>
      <c r="G7" s="55">
        <f>SUM(F7/$E$8)</f>
        <v>17000</v>
      </c>
      <c r="H7" s="11">
        <v>770</v>
      </c>
      <c r="I7" s="13" t="s">
        <v>6</v>
      </c>
      <c r="J7" s="30"/>
    </row>
    <row r="8" spans="1:36" x14ac:dyDescent="0.25">
      <c r="A8" s="72" t="s">
        <v>22</v>
      </c>
      <c r="B8" s="73"/>
      <c r="C8" s="20"/>
      <c r="D8" s="20">
        <v>35</v>
      </c>
      <c r="E8" s="20">
        <v>35</v>
      </c>
      <c r="F8" s="58">
        <f>SUM(F3:F7)</f>
        <v>1701000</v>
      </c>
      <c r="G8" s="56">
        <f>F8/E8</f>
        <v>48600</v>
      </c>
      <c r="H8" s="56">
        <f>SUM(H3:H7)</f>
        <v>3850</v>
      </c>
      <c r="I8" s="57" t="s">
        <v>129</v>
      </c>
      <c r="J8" s="31"/>
    </row>
    <row r="9" spans="1:36" x14ac:dyDescent="0.25">
      <c r="A9" s="74" t="s">
        <v>21</v>
      </c>
      <c r="B9" s="74"/>
      <c r="C9" s="20"/>
      <c r="D9" s="20"/>
      <c r="E9" s="20"/>
      <c r="F9" s="58"/>
      <c r="G9" s="56"/>
      <c r="H9" s="56"/>
      <c r="I9" s="20"/>
      <c r="J9" s="31"/>
      <c r="AJ9" s="32"/>
    </row>
    <row r="10" spans="1:36" ht="14.25" customHeight="1" thickBot="1" x14ac:dyDescent="0.3">
      <c r="C10" s="33" t="s">
        <v>130</v>
      </c>
      <c r="D10" s="33"/>
    </row>
    <row r="11" spans="1:36" x14ac:dyDescent="0.25">
      <c r="E11" s="4"/>
      <c r="F11" s="5" t="s">
        <v>71</v>
      </c>
      <c r="G11" s="6" t="s">
        <v>131</v>
      </c>
      <c r="H11" s="4"/>
      <c r="I11" s="5" t="s">
        <v>66</v>
      </c>
      <c r="J11" s="6" t="s">
        <v>72</v>
      </c>
      <c r="K11" s="4"/>
      <c r="L11" s="5" t="s">
        <v>68</v>
      </c>
      <c r="M11" s="6" t="s">
        <v>69</v>
      </c>
      <c r="N11" s="4"/>
      <c r="O11" s="5" t="s">
        <v>67</v>
      </c>
      <c r="P11" s="6" t="s">
        <v>45</v>
      </c>
      <c r="Q11" s="4"/>
      <c r="R11" s="5" t="s">
        <v>61</v>
      </c>
      <c r="S11" s="6" t="s">
        <v>62</v>
      </c>
      <c r="T11" s="4"/>
      <c r="U11" s="5" t="s">
        <v>44</v>
      </c>
      <c r="V11" s="6" t="s">
        <v>43</v>
      </c>
      <c r="W11" s="4"/>
      <c r="X11" s="5" t="s">
        <v>42</v>
      </c>
      <c r="Y11" s="6" t="s">
        <v>41</v>
      </c>
      <c r="Z11" s="4"/>
      <c r="AA11" s="5" t="s">
        <v>40</v>
      </c>
      <c r="AB11" s="6" t="s">
        <v>39</v>
      </c>
      <c r="AC11" s="4"/>
      <c r="AD11" s="5" t="s">
        <v>38</v>
      </c>
      <c r="AE11" s="6" t="s">
        <v>37</v>
      </c>
      <c r="AF11" s="6" t="s">
        <v>39</v>
      </c>
      <c r="AG11" s="4"/>
      <c r="AH11" s="5" t="s">
        <v>38</v>
      </c>
      <c r="AI11" s="6" t="s">
        <v>37</v>
      </c>
    </row>
    <row r="12" spans="1:36" x14ac:dyDescent="0.25">
      <c r="E12" s="7" t="s">
        <v>36</v>
      </c>
      <c r="F12" s="8"/>
      <c r="G12" s="9"/>
      <c r="H12" s="7" t="s">
        <v>36</v>
      </c>
      <c r="I12" s="8">
        <v>44</v>
      </c>
      <c r="J12" s="9"/>
      <c r="K12" s="7" t="s">
        <v>36</v>
      </c>
      <c r="L12" s="8">
        <v>47</v>
      </c>
      <c r="M12" s="9">
        <v>29</v>
      </c>
      <c r="N12" s="7" t="s">
        <v>36</v>
      </c>
      <c r="O12" s="8">
        <v>57</v>
      </c>
      <c r="P12" s="9">
        <v>57</v>
      </c>
      <c r="Q12" s="10" t="s">
        <v>5</v>
      </c>
      <c r="R12" s="11">
        <v>69</v>
      </c>
      <c r="S12" s="12">
        <v>57</v>
      </c>
      <c r="T12" s="10" t="s">
        <v>5</v>
      </c>
      <c r="U12" s="11">
        <v>70</v>
      </c>
      <c r="V12" s="12">
        <v>61</v>
      </c>
      <c r="W12" s="10" t="s">
        <v>5</v>
      </c>
      <c r="X12" s="11">
        <v>71</v>
      </c>
      <c r="Y12" s="12">
        <v>57</v>
      </c>
      <c r="Z12" s="10" t="s">
        <v>5</v>
      </c>
      <c r="AA12" s="8">
        <v>78</v>
      </c>
      <c r="AB12" s="9">
        <v>65</v>
      </c>
      <c r="AC12" s="10" t="s">
        <v>5</v>
      </c>
      <c r="AD12" s="8">
        <v>84</v>
      </c>
      <c r="AE12" s="9">
        <v>68</v>
      </c>
      <c r="AF12" s="9">
        <v>65</v>
      </c>
      <c r="AG12" s="10" t="s">
        <v>5</v>
      </c>
      <c r="AH12" s="8">
        <v>84</v>
      </c>
      <c r="AI12" s="9">
        <v>68</v>
      </c>
    </row>
    <row r="13" spans="1:36" x14ac:dyDescent="0.25">
      <c r="E13" s="7" t="s">
        <v>20</v>
      </c>
      <c r="F13" s="8"/>
      <c r="G13" s="9"/>
      <c r="H13" s="7" t="s">
        <v>20</v>
      </c>
      <c r="I13" s="8">
        <v>1</v>
      </c>
      <c r="J13" s="9">
        <v>1</v>
      </c>
      <c r="K13" s="7" t="s">
        <v>20</v>
      </c>
      <c r="L13" s="8">
        <v>1</v>
      </c>
      <c r="M13" s="9">
        <v>1</v>
      </c>
      <c r="N13" s="7" t="s">
        <v>20</v>
      </c>
      <c r="O13" s="11" t="s">
        <v>35</v>
      </c>
      <c r="P13" s="34" t="s">
        <v>35</v>
      </c>
      <c r="Q13" s="7" t="s">
        <v>20</v>
      </c>
      <c r="R13" s="11">
        <v>1</v>
      </c>
      <c r="S13" s="12">
        <v>1</v>
      </c>
      <c r="T13" s="7" t="s">
        <v>20</v>
      </c>
      <c r="U13" s="11">
        <v>1</v>
      </c>
      <c r="V13" s="12">
        <v>1</v>
      </c>
      <c r="W13" s="7" t="s">
        <v>20</v>
      </c>
      <c r="X13" s="11">
        <v>0</v>
      </c>
      <c r="Y13" s="12">
        <v>0</v>
      </c>
      <c r="Z13" s="7" t="s">
        <v>20</v>
      </c>
      <c r="AA13" s="8">
        <v>1</v>
      </c>
      <c r="AB13" s="9">
        <v>1</v>
      </c>
      <c r="AC13" s="7" t="s">
        <v>20</v>
      </c>
      <c r="AD13" s="8">
        <v>0</v>
      </c>
      <c r="AE13" s="9">
        <v>1</v>
      </c>
      <c r="AF13" s="9">
        <v>1</v>
      </c>
      <c r="AG13" s="7" t="s">
        <v>20</v>
      </c>
      <c r="AH13" s="8">
        <v>0</v>
      </c>
      <c r="AI13" s="9">
        <v>1</v>
      </c>
    </row>
    <row r="14" spans="1:36" x14ac:dyDescent="0.25">
      <c r="E14" s="7" t="s">
        <v>19</v>
      </c>
      <c r="F14" s="13"/>
      <c r="G14" s="9"/>
      <c r="H14" s="7" t="s">
        <v>19</v>
      </c>
      <c r="I14" s="13">
        <v>0</v>
      </c>
      <c r="J14" s="9">
        <v>0</v>
      </c>
      <c r="K14" s="14" t="s">
        <v>19</v>
      </c>
      <c r="L14" s="8">
        <v>47</v>
      </c>
      <c r="M14" s="9">
        <v>20</v>
      </c>
      <c r="N14" s="14" t="s">
        <v>19</v>
      </c>
      <c r="O14" s="11">
        <v>0</v>
      </c>
      <c r="P14" s="34"/>
      <c r="Q14" s="14" t="s">
        <v>19</v>
      </c>
      <c r="R14" s="11">
        <v>69</v>
      </c>
      <c r="S14" s="12">
        <v>0</v>
      </c>
      <c r="T14" s="14" t="s">
        <v>19</v>
      </c>
      <c r="U14" s="11">
        <v>0</v>
      </c>
      <c r="V14" s="12">
        <v>0</v>
      </c>
      <c r="W14" s="59" t="s">
        <v>73</v>
      </c>
      <c r="X14" s="11">
        <v>0</v>
      </c>
      <c r="Y14" s="12">
        <v>0</v>
      </c>
      <c r="Z14" s="59" t="s">
        <v>74</v>
      </c>
      <c r="AA14" s="8">
        <v>0</v>
      </c>
      <c r="AB14" s="9">
        <v>0</v>
      </c>
      <c r="AC14" s="59" t="s">
        <v>34</v>
      </c>
      <c r="AD14" s="8">
        <v>0</v>
      </c>
      <c r="AE14" s="9">
        <v>0</v>
      </c>
      <c r="AF14" s="9">
        <v>0</v>
      </c>
      <c r="AG14" s="15" t="s">
        <v>34</v>
      </c>
      <c r="AH14" s="8">
        <v>0</v>
      </c>
      <c r="AI14" s="9">
        <v>0</v>
      </c>
    </row>
    <row r="15" spans="1:36" x14ac:dyDescent="0.25">
      <c r="E15" s="7" t="s">
        <v>18</v>
      </c>
      <c r="F15" s="16">
        <v>5</v>
      </c>
      <c r="G15" s="17">
        <v>3</v>
      </c>
      <c r="H15" s="7" t="s">
        <v>64</v>
      </c>
      <c r="I15" s="16">
        <v>5</v>
      </c>
      <c r="J15" s="17">
        <v>6</v>
      </c>
      <c r="K15" s="13" t="s">
        <v>58</v>
      </c>
      <c r="L15" s="16">
        <v>0</v>
      </c>
      <c r="M15" s="17">
        <v>13</v>
      </c>
      <c r="N15" s="13" t="s">
        <v>34</v>
      </c>
      <c r="O15" s="11" t="s">
        <v>33</v>
      </c>
      <c r="P15" s="34">
        <v>9</v>
      </c>
      <c r="Q15" s="59" t="s">
        <v>18</v>
      </c>
      <c r="R15" s="11">
        <v>6</v>
      </c>
      <c r="S15" s="12">
        <v>0</v>
      </c>
      <c r="T15" s="59" t="s">
        <v>17</v>
      </c>
      <c r="U15" s="11">
        <v>8</v>
      </c>
      <c r="V15" s="12">
        <v>6</v>
      </c>
      <c r="W15" s="18" t="s">
        <v>16</v>
      </c>
      <c r="X15" s="11">
        <v>20</v>
      </c>
      <c r="Y15" s="12">
        <v>16</v>
      </c>
      <c r="Z15" s="18" t="s">
        <v>16</v>
      </c>
      <c r="AA15" s="8">
        <v>4</v>
      </c>
      <c r="AB15" s="9">
        <v>4</v>
      </c>
      <c r="AC15" s="18" t="s">
        <v>16</v>
      </c>
      <c r="AD15" s="8">
        <v>5</v>
      </c>
      <c r="AE15" s="9">
        <v>0</v>
      </c>
      <c r="AF15" s="9">
        <v>4</v>
      </c>
      <c r="AG15" s="18" t="s">
        <v>16</v>
      </c>
      <c r="AH15" s="8">
        <v>5</v>
      </c>
      <c r="AI15" s="9">
        <v>0</v>
      </c>
    </row>
    <row r="16" spans="1:36" x14ac:dyDescent="0.25">
      <c r="E16" s="18" t="s">
        <v>16</v>
      </c>
      <c r="F16" s="16">
        <v>29</v>
      </c>
      <c r="G16" s="17">
        <v>19</v>
      </c>
      <c r="H16" s="18" t="s">
        <v>16</v>
      </c>
      <c r="I16" s="16">
        <v>41</v>
      </c>
      <c r="J16" s="17">
        <v>28</v>
      </c>
      <c r="K16" s="18" t="s">
        <v>16</v>
      </c>
      <c r="L16" s="16">
        <v>31</v>
      </c>
      <c r="M16" s="17">
        <v>22</v>
      </c>
      <c r="N16" s="18" t="s">
        <v>16</v>
      </c>
      <c r="O16" s="11" t="s">
        <v>32</v>
      </c>
      <c r="P16" s="34" t="s">
        <v>31</v>
      </c>
      <c r="Q16" s="18" t="s">
        <v>16</v>
      </c>
      <c r="R16" s="11">
        <v>35</v>
      </c>
      <c r="S16" s="12">
        <v>0</v>
      </c>
      <c r="T16" s="18" t="s">
        <v>16</v>
      </c>
      <c r="U16" s="11">
        <v>35</v>
      </c>
      <c r="V16" s="12">
        <v>34</v>
      </c>
      <c r="W16" s="59" t="s">
        <v>75</v>
      </c>
      <c r="X16" s="11">
        <v>40</v>
      </c>
      <c r="Y16" s="12">
        <v>30</v>
      </c>
      <c r="Z16" s="59" t="s">
        <v>76</v>
      </c>
      <c r="AA16" s="8">
        <v>50</v>
      </c>
      <c r="AB16" s="9">
        <v>35</v>
      </c>
      <c r="AC16" s="59" t="s">
        <v>15</v>
      </c>
      <c r="AD16" s="8">
        <v>40</v>
      </c>
      <c r="AE16" s="9">
        <v>23</v>
      </c>
      <c r="AF16" s="9">
        <v>35</v>
      </c>
      <c r="AG16" s="15" t="s">
        <v>15</v>
      </c>
      <c r="AH16" s="8">
        <v>40</v>
      </c>
      <c r="AI16" s="9">
        <v>23</v>
      </c>
    </row>
    <row r="17" spans="5:35" x14ac:dyDescent="0.25">
      <c r="E17" s="7" t="s">
        <v>15</v>
      </c>
      <c r="F17" s="16">
        <v>38</v>
      </c>
      <c r="G17" s="17">
        <v>41</v>
      </c>
      <c r="H17" s="7" t="s">
        <v>14</v>
      </c>
      <c r="I17" s="16">
        <v>41</v>
      </c>
      <c r="J17" s="17">
        <v>22</v>
      </c>
      <c r="K17" s="13" t="s">
        <v>56</v>
      </c>
      <c r="L17" s="16">
        <v>47</v>
      </c>
      <c r="M17" s="17">
        <v>47</v>
      </c>
      <c r="N17" s="13" t="s">
        <v>30</v>
      </c>
      <c r="O17" s="11" t="s">
        <v>29</v>
      </c>
      <c r="P17" s="34" t="s">
        <v>28</v>
      </c>
      <c r="Q17" s="59" t="s">
        <v>15</v>
      </c>
      <c r="R17" s="11">
        <v>30</v>
      </c>
      <c r="S17" s="12">
        <v>0</v>
      </c>
      <c r="T17" s="59" t="s">
        <v>14</v>
      </c>
      <c r="U17" s="11">
        <v>70</v>
      </c>
      <c r="V17" s="12">
        <v>74</v>
      </c>
      <c r="W17" s="59" t="s">
        <v>77</v>
      </c>
      <c r="X17" s="11">
        <v>48</v>
      </c>
      <c r="Y17" s="12">
        <v>78</v>
      </c>
      <c r="Z17" s="59" t="s">
        <v>78</v>
      </c>
      <c r="AA17" s="8">
        <v>78</v>
      </c>
      <c r="AB17" s="9">
        <v>76</v>
      </c>
      <c r="AC17" s="59" t="s">
        <v>79</v>
      </c>
      <c r="AD17" s="8">
        <v>50</v>
      </c>
      <c r="AE17" s="9">
        <v>24</v>
      </c>
      <c r="AF17" s="9">
        <v>76</v>
      </c>
      <c r="AG17" s="15" t="s">
        <v>79</v>
      </c>
      <c r="AH17" s="8">
        <v>50</v>
      </c>
      <c r="AI17" s="9">
        <v>24</v>
      </c>
    </row>
    <row r="18" spans="5:35" x14ac:dyDescent="0.25">
      <c r="E18" s="18" t="s">
        <v>132</v>
      </c>
      <c r="F18" s="16">
        <v>24</v>
      </c>
      <c r="G18" s="17"/>
      <c r="H18" s="18" t="s">
        <v>70</v>
      </c>
      <c r="I18" s="16">
        <v>41</v>
      </c>
      <c r="J18" s="17">
        <v>19</v>
      </c>
      <c r="K18" s="13" t="s">
        <v>57</v>
      </c>
      <c r="L18" s="16">
        <v>47</v>
      </c>
      <c r="M18" s="17">
        <v>48</v>
      </c>
      <c r="N18" s="13" t="s">
        <v>27</v>
      </c>
      <c r="O18" s="11" t="s">
        <v>51</v>
      </c>
      <c r="P18" s="34"/>
      <c r="Q18" s="59" t="s">
        <v>13</v>
      </c>
      <c r="R18" s="11">
        <v>62</v>
      </c>
      <c r="S18" s="12">
        <v>61</v>
      </c>
      <c r="T18" s="59" t="s">
        <v>12</v>
      </c>
      <c r="U18" s="11">
        <v>70</v>
      </c>
      <c r="V18" s="12">
        <v>75</v>
      </c>
      <c r="W18" s="14" t="s">
        <v>19</v>
      </c>
      <c r="X18" s="11">
        <v>71</v>
      </c>
      <c r="Y18" s="12">
        <v>79</v>
      </c>
      <c r="Z18" s="14" t="s">
        <v>19</v>
      </c>
      <c r="AA18" s="8">
        <v>78</v>
      </c>
      <c r="AB18" s="9">
        <v>79</v>
      </c>
      <c r="AC18" s="14" t="s">
        <v>19</v>
      </c>
      <c r="AD18" s="8">
        <v>84</v>
      </c>
      <c r="AE18" s="9">
        <v>88</v>
      </c>
      <c r="AF18" s="9">
        <v>79</v>
      </c>
      <c r="AG18" s="14" t="s">
        <v>19</v>
      </c>
      <c r="AH18" s="8">
        <v>84</v>
      </c>
      <c r="AI18" s="9">
        <v>88</v>
      </c>
    </row>
    <row r="19" spans="5:35" x14ac:dyDescent="0.25">
      <c r="E19" s="18" t="s">
        <v>89</v>
      </c>
      <c r="F19" s="16">
        <v>24</v>
      </c>
      <c r="G19" s="17">
        <v>15</v>
      </c>
      <c r="H19" s="18" t="s">
        <v>65</v>
      </c>
      <c r="I19" s="16">
        <v>41</v>
      </c>
      <c r="J19" s="17">
        <v>23</v>
      </c>
      <c r="K19" s="13" t="s">
        <v>59</v>
      </c>
      <c r="L19" s="16">
        <v>26</v>
      </c>
      <c r="M19" s="17">
        <v>30</v>
      </c>
      <c r="N19" s="13" t="s">
        <v>26</v>
      </c>
      <c r="O19" s="11" t="s">
        <v>25</v>
      </c>
      <c r="P19" s="34" t="s">
        <v>52</v>
      </c>
      <c r="Q19" s="59" t="s">
        <v>11</v>
      </c>
      <c r="R19" s="11">
        <v>22</v>
      </c>
      <c r="S19" s="12">
        <v>29</v>
      </c>
      <c r="T19" s="59" t="s">
        <v>10</v>
      </c>
      <c r="U19" s="11">
        <v>30</v>
      </c>
      <c r="V19" s="12">
        <v>27</v>
      </c>
      <c r="W19" s="59" t="s">
        <v>80</v>
      </c>
      <c r="X19" s="11">
        <v>30</v>
      </c>
      <c r="Y19" s="12">
        <v>22</v>
      </c>
      <c r="Z19" s="59" t="s">
        <v>81</v>
      </c>
      <c r="AA19" s="8">
        <v>40</v>
      </c>
      <c r="AB19" s="9">
        <v>28</v>
      </c>
      <c r="AC19" s="59" t="s">
        <v>82</v>
      </c>
      <c r="AD19" s="8">
        <v>19</v>
      </c>
      <c r="AE19" s="9">
        <v>16</v>
      </c>
      <c r="AF19" s="9">
        <v>28</v>
      </c>
      <c r="AG19" s="15" t="s">
        <v>82</v>
      </c>
      <c r="AH19" s="8">
        <v>19</v>
      </c>
      <c r="AI19" s="9">
        <v>16</v>
      </c>
    </row>
    <row r="20" spans="5:35" x14ac:dyDescent="0.25">
      <c r="E20" s="7" t="s">
        <v>91</v>
      </c>
      <c r="F20" s="8">
        <v>6</v>
      </c>
      <c r="G20" s="9">
        <v>4</v>
      </c>
      <c r="H20" s="7" t="s">
        <v>90</v>
      </c>
      <c r="I20" s="8">
        <v>3</v>
      </c>
      <c r="J20" s="9"/>
      <c r="K20" s="13" t="s">
        <v>63</v>
      </c>
      <c r="L20" s="8">
        <v>0</v>
      </c>
      <c r="M20" s="9">
        <v>5</v>
      </c>
      <c r="N20" s="13" t="s">
        <v>24</v>
      </c>
      <c r="O20" s="11" t="s">
        <v>23</v>
      </c>
      <c r="P20" s="12"/>
      <c r="Q20" s="59" t="s">
        <v>9</v>
      </c>
      <c r="R20" s="11">
        <v>7</v>
      </c>
      <c r="S20" s="12">
        <v>45</v>
      </c>
      <c r="T20" s="59" t="s">
        <v>60</v>
      </c>
      <c r="U20" s="11">
        <v>4</v>
      </c>
      <c r="V20" s="12">
        <v>5</v>
      </c>
      <c r="W20" s="13" t="s">
        <v>83</v>
      </c>
      <c r="X20" s="11">
        <v>0</v>
      </c>
      <c r="Y20" s="12">
        <v>1</v>
      </c>
      <c r="Z20" s="13" t="s">
        <v>84</v>
      </c>
      <c r="AA20" s="8">
        <v>4</v>
      </c>
      <c r="AB20" s="9">
        <v>6</v>
      </c>
      <c r="AC20" s="13" t="s">
        <v>85</v>
      </c>
      <c r="AD20" s="8">
        <v>0</v>
      </c>
      <c r="AE20" s="9">
        <v>2</v>
      </c>
      <c r="AF20" s="9">
        <v>6</v>
      </c>
      <c r="AG20" s="13" t="s">
        <v>85</v>
      </c>
      <c r="AH20" s="8">
        <v>0</v>
      </c>
      <c r="AI20" s="9">
        <v>2</v>
      </c>
    </row>
    <row r="21" spans="5:35" x14ac:dyDescent="0.25">
      <c r="E21" s="19" t="s">
        <v>86</v>
      </c>
      <c r="F21" s="20">
        <v>38</v>
      </c>
      <c r="G21" s="21"/>
      <c r="H21" s="19" t="s">
        <v>86</v>
      </c>
      <c r="I21" s="20">
        <v>41</v>
      </c>
      <c r="J21" s="21"/>
      <c r="K21" s="19" t="s">
        <v>86</v>
      </c>
      <c r="L21" s="20">
        <v>47</v>
      </c>
      <c r="M21" s="21"/>
      <c r="N21" s="19" t="s">
        <v>86</v>
      </c>
      <c r="O21" s="22">
        <v>57</v>
      </c>
      <c r="P21" s="23">
        <v>57</v>
      </c>
      <c r="Q21" s="19" t="s">
        <v>86</v>
      </c>
      <c r="R21" s="22">
        <v>69</v>
      </c>
      <c r="S21" s="23">
        <v>69</v>
      </c>
      <c r="T21" s="19" t="s">
        <v>86</v>
      </c>
      <c r="U21" s="22">
        <v>70</v>
      </c>
      <c r="V21" s="23">
        <v>74</v>
      </c>
      <c r="W21" s="19" t="s">
        <v>86</v>
      </c>
      <c r="X21" s="22"/>
      <c r="Y21" s="23">
        <v>69</v>
      </c>
      <c r="Z21" s="19" t="s">
        <v>86</v>
      </c>
      <c r="AA21" s="20"/>
      <c r="AB21" s="21">
        <v>78</v>
      </c>
      <c r="AC21" s="19" t="s">
        <v>86</v>
      </c>
      <c r="AD21" s="20"/>
      <c r="AE21" s="21">
        <v>84</v>
      </c>
      <c r="AF21" s="21">
        <v>78</v>
      </c>
      <c r="AG21" s="19" t="s">
        <v>86</v>
      </c>
      <c r="AH21" s="20"/>
      <c r="AI21" s="21">
        <v>84</v>
      </c>
    </row>
    <row r="22" spans="5:35" ht="12.4" thickBot="1" x14ac:dyDescent="0.3">
      <c r="E22" s="24" t="s">
        <v>21</v>
      </c>
      <c r="F22" s="35">
        <v>43000</v>
      </c>
      <c r="G22" s="36"/>
      <c r="H22" s="24" t="s">
        <v>21</v>
      </c>
      <c r="I22" s="35">
        <v>36500</v>
      </c>
      <c r="J22" s="36"/>
      <c r="K22" s="24" t="s">
        <v>21</v>
      </c>
      <c r="L22" s="35"/>
      <c r="M22" s="36">
        <v>25000</v>
      </c>
      <c r="N22" s="24" t="s">
        <v>21</v>
      </c>
      <c r="O22" s="25"/>
      <c r="P22" s="26">
        <v>33000</v>
      </c>
      <c r="Q22" s="24" t="s">
        <v>21</v>
      </c>
      <c r="R22" s="25"/>
      <c r="S22" s="26">
        <v>35000</v>
      </c>
      <c r="T22" s="24" t="s">
        <v>21</v>
      </c>
      <c r="U22" s="25"/>
      <c r="V22" s="26">
        <v>38000</v>
      </c>
      <c r="W22" s="24" t="s">
        <v>21</v>
      </c>
      <c r="X22" s="25"/>
      <c r="Y22" s="26">
        <v>43000</v>
      </c>
      <c r="Z22" s="24" t="s">
        <v>21</v>
      </c>
      <c r="AA22" s="25"/>
      <c r="AB22" s="26">
        <v>37000</v>
      </c>
      <c r="AC22" s="24" t="s">
        <v>21</v>
      </c>
      <c r="AD22" s="25"/>
      <c r="AE22" s="26">
        <v>31000</v>
      </c>
      <c r="AF22" s="26">
        <v>37000</v>
      </c>
      <c r="AG22" s="24" t="s">
        <v>21</v>
      </c>
      <c r="AH22" s="25"/>
      <c r="AI22" s="26">
        <v>31000</v>
      </c>
    </row>
  </sheetData>
  <mergeCells count="2">
    <mergeCell ref="A8:B8"/>
    <mergeCell ref="A9:B9"/>
  </mergeCells>
  <phoneticPr fontId="31"/>
  <pageMargins left="0.7" right="0.7" top="0.75" bottom="0.75" header="0.3" footer="0.3"/>
  <pageSetup paperSize="9" scale="2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DC66D-B87D-4C46-B3AD-36926B4EE096}">
  <dimension ref="B1:H26"/>
  <sheetViews>
    <sheetView topLeftCell="A2" zoomScale="103" workbookViewId="0">
      <selection activeCell="C38" sqref="C38"/>
    </sheetView>
  </sheetViews>
  <sheetFormatPr defaultColWidth="8.796875" defaultRowHeight="12.75" x14ac:dyDescent="0.25"/>
  <cols>
    <col min="1" max="1" width="3.796875" style="1" customWidth="1"/>
    <col min="2" max="2" width="12.46484375" style="1" customWidth="1"/>
    <col min="3" max="8" width="11.46484375" style="1" customWidth="1"/>
    <col min="9" max="16384" width="8.796875" style="1"/>
  </cols>
  <sheetData>
    <row r="1" spans="2:8" x14ac:dyDescent="0.25">
      <c r="B1" s="1" t="s">
        <v>50</v>
      </c>
    </row>
    <row r="3" spans="2:8" x14ac:dyDescent="0.25">
      <c r="B3" s="1" t="s">
        <v>8</v>
      </c>
    </row>
    <row r="4" spans="2:8" x14ac:dyDescent="0.25">
      <c r="B4" s="2" t="s">
        <v>7</v>
      </c>
    </row>
    <row r="6" spans="2:8" x14ac:dyDescent="0.25">
      <c r="B6" s="83"/>
      <c r="C6" s="83" t="s">
        <v>49</v>
      </c>
      <c r="D6" s="83"/>
      <c r="E6" s="83"/>
      <c r="F6" s="83" t="s">
        <v>101</v>
      </c>
      <c r="G6" s="83"/>
      <c r="H6" s="83"/>
    </row>
    <row r="7" spans="2:8" x14ac:dyDescent="0.25">
      <c r="B7" s="83"/>
      <c r="C7" s="61" t="s">
        <v>48</v>
      </c>
      <c r="D7" s="61" t="s">
        <v>47</v>
      </c>
      <c r="E7" s="61" t="s">
        <v>46</v>
      </c>
      <c r="F7" s="61" t="s">
        <v>48</v>
      </c>
      <c r="G7" s="61" t="s">
        <v>47</v>
      </c>
      <c r="H7" s="61" t="s">
        <v>46</v>
      </c>
    </row>
    <row r="8" spans="2:8" x14ac:dyDescent="0.25">
      <c r="B8" s="85" t="s">
        <v>54</v>
      </c>
      <c r="C8" s="84" t="s">
        <v>96</v>
      </c>
      <c r="D8" s="84" t="s">
        <v>96</v>
      </c>
      <c r="E8" s="84" t="s">
        <v>97</v>
      </c>
      <c r="F8" s="84" t="s">
        <v>98</v>
      </c>
      <c r="G8" s="84" t="s">
        <v>98</v>
      </c>
      <c r="H8" s="84" t="s">
        <v>99</v>
      </c>
    </row>
    <row r="9" spans="2:8" x14ac:dyDescent="0.25">
      <c r="B9" s="76"/>
      <c r="C9" s="78"/>
      <c r="D9" s="78"/>
      <c r="E9" s="78"/>
      <c r="F9" s="78"/>
      <c r="G9" s="78"/>
      <c r="H9" s="78"/>
    </row>
    <row r="10" spans="2:8" x14ac:dyDescent="0.25">
      <c r="F10" s="1" t="s">
        <v>53</v>
      </c>
    </row>
    <row r="11" spans="2:8" x14ac:dyDescent="0.25">
      <c r="F11" s="1" t="s">
        <v>55</v>
      </c>
    </row>
    <row r="12" spans="2:8" x14ac:dyDescent="0.25">
      <c r="F12" s="1" t="s">
        <v>100</v>
      </c>
    </row>
    <row r="13" spans="2:8" x14ac:dyDescent="0.25">
      <c r="B13" s="2"/>
    </row>
    <row r="14" spans="2:8" x14ac:dyDescent="0.25">
      <c r="B14" s="1" t="s">
        <v>102</v>
      </c>
    </row>
    <row r="15" spans="2:8" x14ac:dyDescent="0.25">
      <c r="B15" s="2" t="s">
        <v>7</v>
      </c>
    </row>
    <row r="17" spans="2:8" x14ac:dyDescent="0.25">
      <c r="B17" s="80"/>
      <c r="C17" s="81" t="s">
        <v>49</v>
      </c>
      <c r="D17" s="82"/>
      <c r="E17" s="81" t="s">
        <v>101</v>
      </c>
      <c r="F17" s="82"/>
      <c r="G17" s="62"/>
    </row>
    <row r="18" spans="2:8" x14ac:dyDescent="0.25">
      <c r="B18" s="80"/>
      <c r="C18" s="3" t="s">
        <v>104</v>
      </c>
      <c r="D18" s="3" t="s">
        <v>46</v>
      </c>
      <c r="E18" s="61" t="s">
        <v>104</v>
      </c>
      <c r="F18" s="61" t="s">
        <v>46</v>
      </c>
      <c r="G18" s="1" t="s">
        <v>53</v>
      </c>
    </row>
    <row r="19" spans="2:8" x14ac:dyDescent="0.25">
      <c r="B19" s="75" t="s">
        <v>54</v>
      </c>
      <c r="C19" s="77" t="s">
        <v>96</v>
      </c>
      <c r="D19" s="77" t="s">
        <v>97</v>
      </c>
      <c r="E19" s="79" t="s">
        <v>105</v>
      </c>
      <c r="F19" s="79" t="s">
        <v>99</v>
      </c>
      <c r="G19" s="1" t="s">
        <v>103</v>
      </c>
    </row>
    <row r="20" spans="2:8" x14ac:dyDescent="0.25">
      <c r="B20" s="76"/>
      <c r="C20" s="78"/>
      <c r="D20" s="78"/>
      <c r="E20" s="78"/>
      <c r="F20" s="78"/>
      <c r="G20" s="1" t="s">
        <v>106</v>
      </c>
    </row>
    <row r="21" spans="2:8" x14ac:dyDescent="0.25">
      <c r="B21" s="37"/>
      <c r="C21" s="37"/>
      <c r="D21" s="37"/>
      <c r="E21" s="37"/>
      <c r="G21" s="37"/>
      <c r="H21" s="37"/>
    </row>
    <row r="22" spans="2:8" x14ac:dyDescent="0.25">
      <c r="B22" s="37"/>
      <c r="C22" s="37"/>
      <c r="D22" s="37"/>
      <c r="E22" s="37"/>
      <c r="G22" s="37"/>
      <c r="H22" s="37"/>
    </row>
    <row r="23" spans="2:8" x14ac:dyDescent="0.25">
      <c r="B23" s="37"/>
      <c r="C23" s="37"/>
      <c r="D23" s="37"/>
      <c r="E23" s="37"/>
      <c r="G23" s="37"/>
      <c r="H23" s="37"/>
    </row>
    <row r="26" spans="2:8" x14ac:dyDescent="0.25">
      <c r="B26" s="1" t="s">
        <v>133</v>
      </c>
    </row>
  </sheetData>
  <mergeCells count="18">
    <mergeCell ref="B17:B18"/>
    <mergeCell ref="C17:D17"/>
    <mergeCell ref="E17:F17"/>
    <mergeCell ref="B6:B7"/>
    <mergeCell ref="C6:E6"/>
    <mergeCell ref="F6:H6"/>
    <mergeCell ref="F8:F9"/>
    <mergeCell ref="G8:G9"/>
    <mergeCell ref="C8:C9"/>
    <mergeCell ref="D8:D9"/>
    <mergeCell ref="E8:E9"/>
    <mergeCell ref="H8:H9"/>
    <mergeCell ref="B8:B9"/>
    <mergeCell ref="B19:B20"/>
    <mergeCell ref="C19:C20"/>
    <mergeCell ref="D19:D20"/>
    <mergeCell ref="E19:E20"/>
    <mergeCell ref="F19:F20"/>
  </mergeCells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521BA-E836-45B3-BCCD-04B06862E640}">
  <dimension ref="A1:E27"/>
  <sheetViews>
    <sheetView tabSelected="1" topLeftCell="A4" workbookViewId="0">
      <selection activeCell="D14" sqref="D14"/>
    </sheetView>
  </sheetViews>
  <sheetFormatPr defaultRowHeight="12.75" x14ac:dyDescent="0.25"/>
  <cols>
    <col min="1" max="1" width="38.265625" customWidth="1"/>
    <col min="2" max="2" width="13.9296875" customWidth="1"/>
    <col min="3" max="3" width="15.06640625" customWidth="1"/>
    <col min="4" max="4" width="12.19921875" customWidth="1"/>
  </cols>
  <sheetData>
    <row r="1" spans="1:5" ht="22.05" customHeight="1" x14ac:dyDescent="0.25">
      <c r="A1" s="94" t="s">
        <v>107</v>
      </c>
      <c r="B1" s="95"/>
      <c r="C1" s="95"/>
      <c r="D1" s="96"/>
      <c r="E1" s="38"/>
    </row>
    <row r="2" spans="1:5" ht="22.05" customHeight="1" x14ac:dyDescent="0.25">
      <c r="A2" s="39" t="s">
        <v>136</v>
      </c>
      <c r="B2" s="100" t="s">
        <v>146</v>
      </c>
      <c r="C2" s="101"/>
      <c r="D2" s="40">
        <v>1820000</v>
      </c>
      <c r="E2" s="38"/>
    </row>
    <row r="3" spans="1:5" ht="22.05" customHeight="1" x14ac:dyDescent="0.25">
      <c r="A3" s="64" t="s">
        <v>137</v>
      </c>
      <c r="B3" s="100" t="s">
        <v>138</v>
      </c>
      <c r="C3" s="101"/>
      <c r="D3" s="40">
        <v>52000</v>
      </c>
      <c r="E3" s="38"/>
    </row>
    <row r="4" spans="1:5" ht="22.05" customHeight="1" x14ac:dyDescent="0.25">
      <c r="A4" s="64" t="s">
        <v>140</v>
      </c>
      <c r="B4" s="100" t="s">
        <v>139</v>
      </c>
      <c r="C4" s="101"/>
      <c r="D4" s="40">
        <v>208000</v>
      </c>
      <c r="E4" s="38"/>
    </row>
    <row r="5" spans="1:5" ht="22.05" customHeight="1" x14ac:dyDescent="0.25">
      <c r="A5" s="66" t="s">
        <v>141</v>
      </c>
      <c r="B5" s="102" t="s">
        <v>142</v>
      </c>
      <c r="C5" s="103"/>
      <c r="D5" s="65">
        <v>54000</v>
      </c>
      <c r="E5" s="38"/>
    </row>
    <row r="6" spans="1:5" ht="22.05" customHeight="1" x14ac:dyDescent="0.25">
      <c r="A6" s="66" t="s">
        <v>152</v>
      </c>
      <c r="B6" s="102" t="s">
        <v>151</v>
      </c>
      <c r="C6" s="104"/>
      <c r="D6" s="65">
        <v>33000</v>
      </c>
      <c r="E6" s="38"/>
    </row>
    <row r="7" spans="1:5" ht="22.05" customHeight="1" x14ac:dyDescent="0.25">
      <c r="A7" s="71" t="s">
        <v>155</v>
      </c>
      <c r="B7" s="70" t="s">
        <v>156</v>
      </c>
      <c r="C7" s="68"/>
      <c r="D7" s="65">
        <v>5000</v>
      </c>
      <c r="E7" s="38"/>
    </row>
    <row r="8" spans="1:5" ht="22.05" customHeight="1" x14ac:dyDescent="0.25">
      <c r="A8" s="89" t="s">
        <v>108</v>
      </c>
      <c r="B8" s="97"/>
      <c r="C8" s="90"/>
      <c r="D8" s="40">
        <f>SUM(D2:D7)</f>
        <v>2172000</v>
      </c>
      <c r="E8" s="38" t="s">
        <v>109</v>
      </c>
    </row>
    <row r="9" spans="1:5" ht="22.05" customHeight="1" x14ac:dyDescent="0.25">
      <c r="A9" s="38"/>
      <c r="B9" s="38"/>
      <c r="C9" s="41" t="s">
        <v>150</v>
      </c>
      <c r="D9" s="63">
        <v>43</v>
      </c>
      <c r="E9" s="38"/>
    </row>
    <row r="10" spans="1:5" ht="22.05" customHeight="1" x14ac:dyDescent="0.25">
      <c r="A10" s="94" t="s">
        <v>110</v>
      </c>
      <c r="B10" s="95"/>
      <c r="C10" s="95"/>
      <c r="D10" s="96"/>
      <c r="E10" s="38"/>
    </row>
    <row r="11" spans="1:5" ht="22.05" customHeight="1" x14ac:dyDescent="0.25">
      <c r="A11" s="39" t="s">
        <v>111</v>
      </c>
      <c r="B11" s="86" t="s">
        <v>144</v>
      </c>
      <c r="C11" s="86"/>
      <c r="D11" s="42">
        <v>378000</v>
      </c>
      <c r="E11" s="41"/>
    </row>
    <row r="12" spans="1:5" ht="22.05" customHeight="1" x14ac:dyDescent="0.25">
      <c r="A12" s="64" t="s">
        <v>147</v>
      </c>
      <c r="B12" s="98" t="s">
        <v>148</v>
      </c>
      <c r="C12" s="99"/>
      <c r="D12" s="42">
        <v>190000</v>
      </c>
      <c r="E12" s="41"/>
    </row>
    <row r="13" spans="1:5" ht="22.05" customHeight="1" x14ac:dyDescent="0.25">
      <c r="A13" s="39" t="s">
        <v>153</v>
      </c>
      <c r="B13" s="69" t="s">
        <v>157</v>
      </c>
      <c r="C13" s="67"/>
      <c r="D13" s="42">
        <v>80000</v>
      </c>
      <c r="E13" s="41"/>
    </row>
    <row r="14" spans="1:5" ht="22.05" customHeight="1" x14ac:dyDescent="0.25">
      <c r="A14" s="89" t="s">
        <v>108</v>
      </c>
      <c r="B14" s="97"/>
      <c r="C14" s="90"/>
      <c r="D14" s="40">
        <f>SUM(D11:D13)</f>
        <v>648000</v>
      </c>
      <c r="E14" s="38" t="s">
        <v>112</v>
      </c>
    </row>
    <row r="15" spans="1:5" ht="22.05" customHeight="1" x14ac:dyDescent="0.25">
      <c r="A15" s="39" t="s">
        <v>113</v>
      </c>
      <c r="B15" s="87" t="s">
        <v>154</v>
      </c>
      <c r="C15" s="88"/>
      <c r="D15" s="40">
        <v>2310</v>
      </c>
      <c r="E15" s="38" t="s">
        <v>114</v>
      </c>
    </row>
    <row r="16" spans="1:5" ht="22.05" customHeight="1" x14ac:dyDescent="0.25">
      <c r="A16" s="39" t="s">
        <v>115</v>
      </c>
      <c r="B16" s="93" t="s">
        <v>116</v>
      </c>
      <c r="C16" s="93"/>
      <c r="D16" s="40">
        <f>(D8-D14-D15)</f>
        <v>1521690</v>
      </c>
      <c r="E16" s="38" t="s">
        <v>117</v>
      </c>
    </row>
    <row r="17" spans="1:5" ht="22.05" customHeight="1" x14ac:dyDescent="0.25">
      <c r="A17" s="43"/>
      <c r="B17" s="44"/>
      <c r="C17" s="45"/>
      <c r="D17" s="46"/>
      <c r="E17" s="38"/>
    </row>
    <row r="18" spans="1:5" ht="22.05" customHeight="1" x14ac:dyDescent="0.25">
      <c r="A18" s="94" t="s">
        <v>118</v>
      </c>
      <c r="B18" s="95"/>
      <c r="C18" s="95"/>
      <c r="D18" s="96"/>
      <c r="E18" s="38"/>
    </row>
    <row r="19" spans="1:5" ht="22.05" customHeight="1" x14ac:dyDescent="0.25">
      <c r="A19" s="39" t="s">
        <v>127</v>
      </c>
      <c r="B19" s="86" t="s">
        <v>145</v>
      </c>
      <c r="C19" s="86"/>
      <c r="D19" s="42">
        <v>312000</v>
      </c>
      <c r="E19" s="41"/>
    </row>
    <row r="20" spans="1:5" ht="22.05" customHeight="1" x14ac:dyDescent="0.25">
      <c r="A20" s="39" t="s">
        <v>135</v>
      </c>
      <c r="B20" s="86" t="s">
        <v>143</v>
      </c>
      <c r="C20" s="86"/>
      <c r="D20" s="42">
        <v>600000</v>
      </c>
      <c r="E20" s="41"/>
    </row>
    <row r="21" spans="1:5" ht="22.05" customHeight="1" x14ac:dyDescent="0.25">
      <c r="A21" s="39" t="s">
        <v>113</v>
      </c>
      <c r="B21" s="87" t="s">
        <v>149</v>
      </c>
      <c r="C21" s="88"/>
      <c r="D21" s="42">
        <v>2310</v>
      </c>
      <c r="E21" s="41"/>
    </row>
    <row r="22" spans="1:5" ht="22.05" customHeight="1" x14ac:dyDescent="0.25">
      <c r="A22" s="39" t="s">
        <v>108</v>
      </c>
      <c r="B22" s="89"/>
      <c r="C22" s="90"/>
      <c r="D22" s="40">
        <f>SUM(D19:D21)</f>
        <v>914310</v>
      </c>
      <c r="E22" s="38" t="s">
        <v>119</v>
      </c>
    </row>
    <row r="23" spans="1:5" ht="22.05" customHeight="1" x14ac:dyDescent="0.25">
      <c r="A23" s="47"/>
      <c r="B23" s="47"/>
      <c r="C23" s="47"/>
      <c r="D23" s="47"/>
      <c r="E23" s="47"/>
    </row>
    <row r="24" spans="1:5" ht="22.05" customHeight="1" x14ac:dyDescent="0.25">
      <c r="A24" s="48" t="s">
        <v>120</v>
      </c>
      <c r="B24" s="91" t="s">
        <v>121</v>
      </c>
      <c r="C24" s="92"/>
      <c r="D24" s="49">
        <f>(D16-D22)</f>
        <v>607380</v>
      </c>
      <c r="E24" s="38" t="s">
        <v>122</v>
      </c>
    </row>
    <row r="25" spans="1:5" ht="22.05" customHeight="1" x14ac:dyDescent="0.25"/>
    <row r="26" spans="1:5" ht="22.05" customHeight="1" x14ac:dyDescent="0.25"/>
    <row r="27" spans="1:5" ht="22.05" customHeight="1" x14ac:dyDescent="0.25"/>
  </sheetData>
  <mergeCells count="19">
    <mergeCell ref="A1:D1"/>
    <mergeCell ref="B2:C2"/>
    <mergeCell ref="A8:C8"/>
    <mergeCell ref="A10:D10"/>
    <mergeCell ref="B11:C11"/>
    <mergeCell ref="B3:C3"/>
    <mergeCell ref="B4:C4"/>
    <mergeCell ref="B5:C5"/>
    <mergeCell ref="B6:C6"/>
    <mergeCell ref="B15:C15"/>
    <mergeCell ref="B16:C16"/>
    <mergeCell ref="A18:D18"/>
    <mergeCell ref="A14:C14"/>
    <mergeCell ref="B12:C12"/>
    <mergeCell ref="B19:C19"/>
    <mergeCell ref="B20:C20"/>
    <mergeCell ref="B21:C21"/>
    <mergeCell ref="B22:C22"/>
    <mergeCell ref="B24:C24"/>
  </mergeCells>
  <phoneticPr fontId="3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参加人数 </vt:lpstr>
      <vt:lpstr>振込手数料 </vt:lpstr>
      <vt:lpstr>参考資料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橋本和幸</dc:creator>
  <cp:lastModifiedBy>雄介 中野</cp:lastModifiedBy>
  <cp:lastPrinted>2023-12-28T14:07:45Z</cp:lastPrinted>
  <dcterms:created xsi:type="dcterms:W3CDTF">2012-10-26T08:46:42Z</dcterms:created>
  <dcterms:modified xsi:type="dcterms:W3CDTF">2025-09-12T12:35:31Z</dcterms:modified>
</cp:coreProperties>
</file>